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sarah_chleboun_uk_nationalgrid_com/Documents/Desktop/CMP419 WORKGROUP 6/"/>
    </mc:Choice>
  </mc:AlternateContent>
  <xr:revisionPtr revIDLastSave="15" documentId="8_{DB6F8CC2-47AA-4598-AA60-AFA89FF3A393}" xr6:coauthVersionLast="47" xr6:coauthVersionMax="47" xr10:uidLastSave="{67844D26-02F0-4263-B852-EE05BD5130BC}"/>
  <bookViews>
    <workbookView xWindow="-108" yWindow="-108" windowWidth="23256" windowHeight="12576" xr2:uid="{00000000-000D-0000-FFFF-FFFF00000000}"/>
  </bookViews>
  <sheets>
    <sheet name="Scenario Overview" sheetId="9" r:id="rId1"/>
    <sheet name="Nodal Data" sheetId="1" r:id="rId2"/>
    <sheet name="27 Zone Overview" sheetId="2" r:id="rId3"/>
    <sheet name="18 Zone Overview" sheetId="6" r:id="rId4"/>
    <sheet name="27 Zone Tariffs" sheetId="7" r:id="rId5"/>
    <sheet name="18 Zone Tariffs" sheetId="8" r:id="rId6"/>
    <sheet name="Pivot Tables" sheetId="3" state="hidden" r:id="rId7"/>
  </sheets>
  <externalReferences>
    <externalReference r:id="rId8"/>
  </externalReferences>
  <definedNames>
    <definedName name="_Bus1" localSheetId="5">#REF!</definedName>
    <definedName name="_Bus1" localSheetId="4">#REF!</definedName>
    <definedName name="_Bus1">[1]Transport!$Q$13:$Q$1648</definedName>
    <definedName name="_Bus2" localSheetId="5">#REF!</definedName>
    <definedName name="_Bus2" localSheetId="4">#REF!</definedName>
    <definedName name="_Bus2">[1]Transport!$R$13:$R$1648</definedName>
    <definedName name="_xlnm._FilterDatabase" localSheetId="5" hidden="1">'18 Zone Tariffs'!$B$7:$I$25</definedName>
    <definedName name="_xlnm._FilterDatabase" localSheetId="4" hidden="1">'27 Zone Tariffs'!$B$7:$I$34</definedName>
    <definedName name="_xlnm._FilterDatabase" localSheetId="1" hidden="1">'Nodal Data'!$A$1:$G$1124</definedName>
    <definedName name="_Order1" hidden="1">255</definedName>
    <definedName name="_Order2" hidden="1">255</definedName>
    <definedName name="AdditionalLocalGen">#REF!</definedName>
    <definedName name="ALF">#REF!</definedName>
    <definedName name="ALFHeader">#REF!</definedName>
    <definedName name="AllowedRecovery">#REF!</definedName>
    <definedName name="Boundary1" localSheetId="5">#REF!</definedName>
    <definedName name="Boundary1" localSheetId="4">#REF!</definedName>
    <definedName name="Boundary1">[1]HVDC!$A$27:$A$77</definedName>
    <definedName name="Boundary2" localSheetId="5">#REF!</definedName>
    <definedName name="Boundary2" localSheetId="4">#REF!</definedName>
    <definedName name="Boundary2">[1]HVDC!$L$27:$L$40</definedName>
    <definedName name="Boundary3" localSheetId="5">#REF!</definedName>
    <definedName name="Boundary3" localSheetId="4">#REF!</definedName>
    <definedName name="Boundary3">[1]HVDC!$W$27:$W$32</definedName>
    <definedName name="BoundaryBaseFlowPS1">#REF!</definedName>
    <definedName name="BoundaryBaseFlowPS2">#REF!</definedName>
    <definedName name="BoundaryBaseFlowPS3">#REF!</definedName>
    <definedName name="BoundaryBaseFlowPSHeader1">#REF!</definedName>
    <definedName name="BoundaryBaseFlowPSHeader2">#REF!</definedName>
    <definedName name="BoundaryBaseFlowPSHeader3">#REF!</definedName>
    <definedName name="BoundaryBaseFlowYR1">#REF!</definedName>
    <definedName name="BoundaryBaseFlowYR2">#REF!</definedName>
    <definedName name="BoundaryBaseFlowYR3">#REF!</definedName>
    <definedName name="BoundaryBaseFlowYRHeader1">#REF!</definedName>
    <definedName name="BoundaryBaseFlowYRHeader2">#REF!</definedName>
    <definedName name="BoundaryBaseFlowYRHeader3">#REF!</definedName>
    <definedName name="BoundaryCctBaseFlowPS1" localSheetId="5">#REF!</definedName>
    <definedName name="BoundaryCctBaseFlowPS1" localSheetId="4">#REF!</definedName>
    <definedName name="BoundaryCctBaseFlowPS1">[1]HVDC!$I$27:$I$77</definedName>
    <definedName name="BoundaryCctBaseFlowPS2" localSheetId="5">#REF!</definedName>
    <definedName name="BoundaryCctBaseFlowPS2" localSheetId="4">#REF!</definedName>
    <definedName name="BoundaryCctBaseFlowPS2">[1]HVDC!$T$27:$T$40</definedName>
    <definedName name="BoundaryCctBaseFlowPS3" localSheetId="5">#REF!</definedName>
    <definedName name="BoundaryCctBaseFlowPS3" localSheetId="4">#REF!</definedName>
    <definedName name="BoundaryCctBaseFlowPS3">[1]HVDC!$AE$27:$AE$32</definedName>
    <definedName name="BoundaryCctBaseFlowPSHeader1">#REF!</definedName>
    <definedName name="BoundaryCctBaseFlowPSHeader2">#REF!</definedName>
    <definedName name="BoundaryCctBaseFlowPSHeader3">#REF!</definedName>
    <definedName name="BoundaryCctBaseFlowYR1" localSheetId="5">#REF!</definedName>
    <definedName name="BoundaryCctBaseFlowYR1" localSheetId="4">#REF!</definedName>
    <definedName name="BoundaryCctBaseFlowYR1">[1]HVDC!$J$27:$J$77</definedName>
    <definedName name="BoundaryCctBaseFlowYR2" localSheetId="5">#REF!</definedName>
    <definedName name="BoundaryCctBaseFlowYR2" localSheetId="4">#REF!</definedName>
    <definedName name="BoundaryCctBaseFlowYR2">[1]HVDC!$U$27:$U$40</definedName>
    <definedName name="BoundaryCctBaseFlowYR3" localSheetId="5">#REF!</definedName>
    <definedName name="BoundaryCctBaseFlowYR3" localSheetId="4">#REF!</definedName>
    <definedName name="BoundaryCctBaseFlowYR3">[1]HVDC!$AF$27:$AF$32</definedName>
    <definedName name="BoundaryCctBaseFlowYRHeader1">#REF!</definedName>
    <definedName name="BoundaryCctBaseFlowYRHeader2">#REF!</definedName>
    <definedName name="BoundaryCctBaseFlowYRHeader3">#REF!</definedName>
    <definedName name="BoundaryDesiredFlowsPS1" localSheetId="5">#REF!</definedName>
    <definedName name="BoundaryDesiredFlowsPS1" localSheetId="4">#REF!</definedName>
    <definedName name="BoundaryDesiredFlowsPS1">[1]HVDC!$I$81:$I$85</definedName>
    <definedName name="BoundaryDesiredFlowsPS2" localSheetId="5">#REF!</definedName>
    <definedName name="BoundaryDesiredFlowsPS2" localSheetId="4">#REF!</definedName>
    <definedName name="BoundaryDesiredFlowsPS2">[1]HVDC!$T$44:$T$45</definedName>
    <definedName name="BoundaryDesiredFlowsPS3" localSheetId="5">#REF!</definedName>
    <definedName name="BoundaryDesiredFlowsPS3" localSheetId="4">#REF!</definedName>
    <definedName name="BoundaryDesiredFlowsPS3">[1]HVDC!$AE$36</definedName>
    <definedName name="BoundaryDesiredFlowsPSHeader1">#REF!</definedName>
    <definedName name="BoundaryDesiredFlowsPSHeader2">#REF!</definedName>
    <definedName name="BoundaryDesiredFlowsPSHeader3">#REF!</definedName>
    <definedName name="BoundaryDesiredFlowsYR1" localSheetId="5">#REF!</definedName>
    <definedName name="BoundaryDesiredFlowsYR1" localSheetId="4">#REF!</definedName>
    <definedName name="BoundaryDesiredFlowsYR1">[1]HVDC!$J$81:$J$85</definedName>
    <definedName name="BoundaryDesiredFlowsYR2" localSheetId="5">#REF!</definedName>
    <definedName name="BoundaryDesiredFlowsYR2" localSheetId="4">#REF!</definedName>
    <definedName name="BoundaryDesiredFlowsYR2">[1]HVDC!$U$44:$U$45</definedName>
    <definedName name="BoundaryDesiredFlowsYR3" localSheetId="5">#REF!</definedName>
    <definedName name="BoundaryDesiredFlowsYR3" localSheetId="4">#REF!</definedName>
    <definedName name="BoundaryDesiredFlowsYR3">[1]HVDC!$AF$36</definedName>
    <definedName name="BoundaryDesiredFlowsYRHeader1">#REF!</definedName>
    <definedName name="BoundaryDesiredFlowsYRHeader2">#REF!</definedName>
    <definedName name="BoundaryDesiredFlowsYRHeader3">#REF!</definedName>
    <definedName name="BoundaryFlowTopLeft1">#REF!</definedName>
    <definedName name="BoundaryFlowTopLeft2">#REF!</definedName>
    <definedName name="BoundaryFlowTopLeft3">#REF!</definedName>
    <definedName name="BoundaryHeader1" localSheetId="5">#REF!</definedName>
    <definedName name="BoundaryHeader1" localSheetId="4">#REF!</definedName>
    <definedName name="BoundaryHeader1">[1]HVDC!$A$26</definedName>
    <definedName name="BoundaryHeader2" localSheetId="5">#REF!</definedName>
    <definedName name="BoundaryHeader2" localSheetId="4">#REF!</definedName>
    <definedName name="BoundaryHeader2">[1]HVDC!$L$26</definedName>
    <definedName name="BoundaryHeader3" localSheetId="5">#REF!</definedName>
    <definedName name="BoundaryHeader3" localSheetId="4">#REF!</definedName>
    <definedName name="BoundaryHeader3">[1]HVDC!$W$26</definedName>
    <definedName name="Bus1Header">#REF!</definedName>
    <definedName name="Bus2Header">#REF!</definedName>
    <definedName name="BusID">#REF!</definedName>
    <definedName name="BusIDHeader">#REF!</definedName>
    <definedName name="BusNames" localSheetId="5">#REF!</definedName>
    <definedName name="BusNames" localSheetId="4">#REF!</definedName>
    <definedName name="BusNames">[1]Transport!$B$13:$B$1135</definedName>
    <definedName name="BusNamesHeader">#REF!</definedName>
    <definedName name="BusOrder">#REF!</definedName>
    <definedName name="BusOrderHeader">#REF!</definedName>
    <definedName name="BusTransfer">#REF!</definedName>
    <definedName name="BusTransfer2">#REF!</definedName>
    <definedName name="BusTransfer2Header">#REF!</definedName>
    <definedName name="BusTransferHeader">#REF!</definedName>
    <definedName name="BusVang">#REF!</definedName>
    <definedName name="BusVang2">#REF!</definedName>
    <definedName name="BusVang2Header">#REF!</definedName>
    <definedName name="BusVangHeader">#REF!</definedName>
    <definedName name="CableLen">#REF!</definedName>
    <definedName name="CableLenHeader">#REF!</definedName>
    <definedName name="CarbonFlag" localSheetId="5">#REF!</definedName>
    <definedName name="CarbonFlag" localSheetId="4">#REF!</definedName>
    <definedName name="CarbonFlag">[1]GenInput!$I$35:$I$667</definedName>
    <definedName name="CarbonFlagHeader">#REF!</definedName>
    <definedName name="CatA" localSheetId="5">#REF!</definedName>
    <definedName name="CatA" localSheetId="4">#REF!</definedName>
    <definedName name="CatA">[1]Transport!$F$13:$F$1135</definedName>
    <definedName name="CatAHeader">#REF!</definedName>
    <definedName name="CatB" localSheetId="5">#REF!</definedName>
    <definedName name="CatB" localSheetId="4">#REF!</definedName>
    <definedName name="CatB">[1]Transport!$G$13:$G$1135</definedName>
    <definedName name="CatBHeader">#REF!</definedName>
    <definedName name="CBA_ReRefQ" localSheetId="5">#REF!</definedName>
    <definedName name="CBA_ReRefQ" localSheetId="4">#REF!</definedName>
    <definedName name="CBA_ReRefQ">[1]Tariff!#REF!</definedName>
    <definedName name="CBA_Revenue" localSheetId="5">#REF!</definedName>
    <definedName name="CBA_Revenue" localSheetId="4">#REF!</definedName>
    <definedName name="CBA_Revenue">[1]Tariff!$G$145</definedName>
    <definedName name="CBA_Unadjusted_Revenue" localSheetId="5">#REF!</definedName>
    <definedName name="CBA_Unadjusted_Revenue" localSheetId="4">#REF!</definedName>
    <definedName name="CBA_Unadjusted_Revenue">[1]Tariff!#REF!</definedName>
    <definedName name="CBADemRecovPcnt" localSheetId="5">#REF!</definedName>
    <definedName name="CBADemRecovPcnt" localSheetId="4">#REF!</definedName>
    <definedName name="CBADemRecovPcnt">[1]Tariff!#REF!</definedName>
    <definedName name="CctBackground" localSheetId="5">#REF!</definedName>
    <definedName name="CctBackground" localSheetId="4">#REF!</definedName>
    <definedName name="CctBackground">[1]Transport!$AL$13:$AL$1370</definedName>
    <definedName name="CctBackgroundHeader">#REF!</definedName>
    <definedName name="CctFlow" localSheetId="5">#REF!</definedName>
    <definedName name="CctFlow" localSheetId="4">#REF!</definedName>
    <definedName name="CctFlow">[1]Transport!$AF$13:$AF$1648</definedName>
    <definedName name="CctFlow2" localSheetId="5">#REF!</definedName>
    <definedName name="CctFlow2" localSheetId="4">#REF!</definedName>
    <definedName name="CctFlow2">[1]Transport!$AJ$13:$AJ$1648</definedName>
    <definedName name="CctFlow2Header">#REF!</definedName>
    <definedName name="CctFlowHeader">#REF!</definedName>
    <definedName name="Code" localSheetId="5">#REF!</definedName>
    <definedName name="Code" localSheetId="4">#REF!</definedName>
    <definedName name="Code">[1]Transport!$Y$13:$Y$1648</definedName>
    <definedName name="CodeHeader">#REF!</definedName>
    <definedName name="ConnectivityFromZ">#REF!</definedName>
    <definedName name="ConnectivityMatrix" localSheetId="5">#REF!</definedName>
    <definedName name="ConnectivityMatrix" localSheetId="4">#REF!</definedName>
    <definedName name="ConnectivityMatrix">[1]TxNetwork!$C$10:$AC$37</definedName>
    <definedName name="ConnectivityToZ">#REF!</definedName>
    <definedName name="Demand" localSheetId="5">#REF!</definedName>
    <definedName name="Demand" localSheetId="4">#REF!</definedName>
    <definedName name="Demand">[1]Transport!$E$13:$E$1135</definedName>
    <definedName name="Demand_Security_ReRefQ" localSheetId="5">#REF!</definedName>
    <definedName name="Demand_Security_ReRefQ" localSheetId="4">#REF!</definedName>
    <definedName name="Demand_Security_ReRefQ">[1]Tariff!#REF!</definedName>
    <definedName name="Demand_Security_Revenue" localSheetId="5">#REF!</definedName>
    <definedName name="Demand_Security_Revenue" localSheetId="4">#REF!</definedName>
    <definedName name="Demand_Security_Revenue">[1]Tariff!$F$111</definedName>
    <definedName name="Demand_Security_Revenue_Manual">#REF!</definedName>
    <definedName name="Demand_Security_Unadjusted_Revenue" localSheetId="5">#REF!</definedName>
    <definedName name="Demand_Security_Unadjusted_Revenue" localSheetId="4">#REF!</definedName>
    <definedName name="Demand_Security_Unadjusted_Revenue">[1]Tariff!#REF!</definedName>
    <definedName name="DemandHeader">#REF!</definedName>
    <definedName name="DemandSum" localSheetId="5">#REF!</definedName>
    <definedName name="DemandSum" localSheetId="4">#REF!</definedName>
    <definedName name="DemandSum">[1]Transport!$E$9</definedName>
    <definedName name="DemCBAWtd">#REF!</definedName>
    <definedName name="DemZone" localSheetId="5">#REF!</definedName>
    <definedName name="DemZone" localSheetId="4">#REF!</definedName>
    <definedName name="DemZone">[1]Transport!$J$13:$J$1135</definedName>
    <definedName name="DemZoneHeader">#REF!</definedName>
    <definedName name="DivC" localSheetId="5">#REF!</definedName>
    <definedName name="DivC" localSheetId="4">#REF!</definedName>
    <definedName name="DivC">[1]Diversity!$D$5:$D$31</definedName>
    <definedName name="DivCHeader">#REF!</definedName>
    <definedName name="DivCSum">#REF!</definedName>
    <definedName name="DivLC" localSheetId="5">#REF!</definedName>
    <definedName name="DivLC" localSheetId="4">#REF!</definedName>
    <definedName name="DivLC">[1]Diversity!$C$5:$C$31</definedName>
    <definedName name="DivLCHeader">#REF!</definedName>
    <definedName name="DivLCSum">#REF!</definedName>
    <definedName name="DSDemRecovPcnt" localSheetId="5">#REF!</definedName>
    <definedName name="DSDemRecovPcnt" localSheetId="4">#REF!</definedName>
    <definedName name="DSDemRecovPcnt">[1]Tariff!#REF!</definedName>
    <definedName name="EET_AGIC" localSheetId="5">#REF!</definedName>
    <definedName name="EET_AGIC" localSheetId="4">#REF!</definedName>
    <definedName name="EET_AGIC">[1]Tariff!$H$25</definedName>
    <definedName name="EET_PhasedResidual" localSheetId="5">#REF!</definedName>
    <definedName name="EET_PhasedResidual" localSheetId="4">#REF!</definedName>
    <definedName name="EET_PhasedResidual">0</definedName>
    <definedName name="ETYSBoundaries" localSheetId="5">#REF!</definedName>
    <definedName name="ETYSBoundaries" localSheetId="4">#REF!</definedName>
    <definedName name="ETYSBoundaries">'[1]ETYS Boundaries'!$A$2:$AJ$93</definedName>
    <definedName name="ETYSBoundariesHeader" localSheetId="5">#REF!</definedName>
    <definedName name="ETYSBoundariesHeader" localSheetId="4">#REF!</definedName>
    <definedName name="ETYSBoundariesHeader">'[1]ETYS Boundaries'!$A$2:$AJ$2</definedName>
    <definedName name="ETYSBoundaryZoneMatrixTopLeft">#REF!</definedName>
    <definedName name="ETYSZone" localSheetId="5">#REF!</definedName>
    <definedName name="ETYSZone" localSheetId="4">#REF!</definedName>
    <definedName name="ETYSZone">[1]Transport!$H$13:$H$1135</definedName>
    <definedName name="ETYSZoneHeader">#REF!</definedName>
    <definedName name="ETYSZonesNames" localSheetId="5">#REF!</definedName>
    <definedName name="ETYSZonesNames" localSheetId="4">#REF!</definedName>
    <definedName name="ETYSZonesNames">'[1]ETYS Boundaries'!$A$2:$A$93</definedName>
    <definedName name="ExpkV">#REF!</definedName>
    <definedName name="ExpkVHeader">#REF!</definedName>
    <definedName name="ExpLinkType">#REF!</definedName>
    <definedName name="ExpLinkTypeHeader">#REF!</definedName>
    <definedName name="ExpPureGB">#REF!</definedName>
    <definedName name="ExpPureGBHeader">#REF!</definedName>
    <definedName name="ExpTO">#REF!</definedName>
    <definedName name="ExpTOTopLeft">#REF!</definedName>
    <definedName name="GDSplitYears">#REF!</definedName>
    <definedName name="Gen_Fuel_Type">#REF!</definedName>
    <definedName name="Gen_Input_Zone">#REF!</definedName>
    <definedName name="Gen_Max_TEC" localSheetId="5">#REF!</definedName>
    <definedName name="Gen_Max_TEC" localSheetId="4">#REF!</definedName>
    <definedName name="Gen_Max_TEC">[1]GenInput!#REF!</definedName>
    <definedName name="Gen_Zone">#REF!</definedName>
    <definedName name="GenChgeBaseMaxTEC">#REF!</definedName>
    <definedName name="GenChgeBaseMaxTECSum" localSheetId="5">#REF!</definedName>
    <definedName name="GenChgeBaseMaxTECSum" localSheetId="4">#REF!</definedName>
    <definedName name="GenChgeBaseMaxTECSum">[1]Tariff!$G$179</definedName>
    <definedName name="Generation_Residual_Revenue" localSheetId="5">#REF!</definedName>
    <definedName name="Generation_Residual_Revenue" localSheetId="4">#REF!</definedName>
    <definedName name="Generation_Residual_Revenue">[1]Tariff!$I$179</definedName>
    <definedName name="GenInputGenZone" localSheetId="5">#REF!</definedName>
    <definedName name="GenInputGenZone" localSheetId="4">#REF!</definedName>
    <definedName name="GenInputGenZone">[1]GenInput!$V$35:$V$667</definedName>
    <definedName name="GenInputGenZoneHeader">#REF!</definedName>
    <definedName name="GenPSF">#REF!</definedName>
    <definedName name="GenPSFHeader">#REF!</definedName>
    <definedName name="GenPSMW" localSheetId="5">#REF!</definedName>
    <definedName name="GenPSMW" localSheetId="4">#REF!</definedName>
    <definedName name="GenPSMW">[1]GenInput!$L$35:$L$667</definedName>
    <definedName name="GenPSMWHeader">#REF!</definedName>
    <definedName name="GenPSScaling">#REF!</definedName>
    <definedName name="GenPSScalingHeader">#REF!</definedName>
    <definedName name="GenType" localSheetId="5">#REF!</definedName>
    <definedName name="GenType" localSheetId="4">#REF!</definedName>
    <definedName name="GenType">[1]GenInput!$B$35:$B$667</definedName>
    <definedName name="GenTypeHeader">#REF!</definedName>
    <definedName name="GenYRMW" localSheetId="5">#REF!</definedName>
    <definedName name="GenYRMW" localSheetId="4">#REF!</definedName>
    <definedName name="GenYRMW">[1]GenInput!$O$35:$O$667</definedName>
    <definedName name="GenYRMWHeader">#REF!</definedName>
    <definedName name="GenYRScaling">#REF!</definedName>
    <definedName name="GenYRScalingHeader">#REF!</definedName>
    <definedName name="GenZone" localSheetId="5">#REF!</definedName>
    <definedName name="GenZone" localSheetId="4">#REF!</definedName>
    <definedName name="GenZone">[1]Transport!$I$13:$I$1135</definedName>
    <definedName name="GenZoneHeader">#REF!</definedName>
    <definedName name="HVDC_Boundary_Header" localSheetId="5">#REF!</definedName>
    <definedName name="HVDC_Boundary_Header" localSheetId="4">#REF!</definedName>
    <definedName name="HVDC_Boundary_Header">[1]HVDC!$H$17:$AP$17</definedName>
    <definedName name="HVDC_Boundary_Sum" localSheetId="5">#REF!</definedName>
    <definedName name="HVDC_Boundary_Sum" localSheetId="4">#REF!</definedName>
    <definedName name="HVDC_Boundary_Sum">[1]HVDC!$H$21:$AP$21</definedName>
    <definedName name="HVDC_Boundary_SumHeader">#REF!</definedName>
    <definedName name="HVDCCode" localSheetId="5">#REF!</definedName>
    <definedName name="HVDCCode" localSheetId="4">#REF!</definedName>
    <definedName name="HVDCCode">[1]HVDC!$A$18:$A$20</definedName>
    <definedName name="HVDCCodeHeader">#REF!</definedName>
    <definedName name="HVDCDesiredFlowPS1">#REF!</definedName>
    <definedName name="HVDCDesiredFlowPS2">#REF!</definedName>
    <definedName name="HVDCDesiredFlowPS3">#REF!</definedName>
    <definedName name="HVDCDesiredFlowYR1">#REF!</definedName>
    <definedName name="HVDCDesiredFlowYR2">#REF!</definedName>
    <definedName name="HVDCDesiredFlowYR3">#REF!</definedName>
    <definedName name="HVDCKeyColourDerived">#REF!</definedName>
    <definedName name="HVDCKeyColourError">#REF!</definedName>
    <definedName name="HVDCKeyColourInput">#REF!</definedName>
    <definedName name="HVDCKeyColourLabels">#REF!</definedName>
    <definedName name="HVDCKeyColourOutput">#REF!</definedName>
    <definedName name="KeyColourDerived">#REF!</definedName>
    <definedName name="KeyColourError">#REF!</definedName>
    <definedName name="KeyColourInput">#REF!</definedName>
    <definedName name="KeyColourLabels">#REF!</definedName>
    <definedName name="KeyColourOutput">#REF!</definedName>
    <definedName name="LACBus1">#REF!</definedName>
    <definedName name="LACBus1Header">#REF!</definedName>
    <definedName name="LACBus2">#REF!</definedName>
    <definedName name="LACBus2Header">#REF!</definedName>
    <definedName name="LACBusNames">#REF!</definedName>
    <definedName name="LACBusNamesHeader">#REF!</definedName>
    <definedName name="LACCctFlow">#REF!</definedName>
    <definedName name="LACCctFlowHeader">#REF!</definedName>
    <definedName name="LACCode">#REF!</definedName>
    <definedName name="LACCodeHeader">#REF!</definedName>
    <definedName name="LACConstruct">#REF!</definedName>
    <definedName name="LACConstructHeader">#REF!</definedName>
    <definedName name="LACExpFactors">#REF!</definedName>
    <definedName name="LACExpFactorsHeader">#REF!</definedName>
    <definedName name="LACKeyColourDerived">#REF!</definedName>
    <definedName name="LACKeyColourError">#REF!</definedName>
    <definedName name="LACKeyColourInput">#REF!</definedName>
    <definedName name="LACKeyColourLabels">#REF!</definedName>
    <definedName name="LACKeyColourOutput">#REF!</definedName>
    <definedName name="LACLinkExpFactor">#REF!</definedName>
    <definedName name="LACLinkExpFactorHeader">#REF!</definedName>
    <definedName name="LACNetworkGroup">#REF!</definedName>
    <definedName name="LACnetworkGroupHeader">#REF!</definedName>
    <definedName name="LACNodalGroup">#REF!</definedName>
    <definedName name="LACnodalGroupHeader">#REF!</definedName>
    <definedName name="LACSecurityFactor">#REF!</definedName>
    <definedName name="LACSecurityFactorHeader">#REF!</definedName>
    <definedName name="LACSecurityHeader">#REF!</definedName>
    <definedName name="LACSubStation" localSheetId="5">#REF!</definedName>
    <definedName name="LACSubStation" localSheetId="4">#REF!</definedName>
    <definedName name="LACSubStation">[1]LocalAssetCharging!$K$13:$K$167</definedName>
    <definedName name="LACSubStationAdditionalGen">#REF!</definedName>
    <definedName name="LACSubStationHeader">#REF!</definedName>
    <definedName name="LACTariffTECBase" localSheetId="5">#REF!</definedName>
    <definedName name="LACTariffTECBase" localSheetId="4">#REF!</definedName>
    <definedName name="LACTariffTECBase">[1]LocalAssetCharging!$N$13:$N$160</definedName>
    <definedName name="LACTariffTECBaseHeader">#REF!</definedName>
    <definedName name="LACTORegion">#REF!</definedName>
    <definedName name="LACTORegionHeader">#REF!</definedName>
    <definedName name="LACTotalCostFlow">#REF!</definedName>
    <definedName name="LACTotalCostHeader">#REF!</definedName>
    <definedName name="LastTimeCalcTrans" localSheetId="5">#REF!</definedName>
    <definedName name="LastTimeCalcTrans" localSheetId="4">#REF!</definedName>
    <definedName name="LastTimeCalcTrans">[1]Transport!$G$6</definedName>
    <definedName name="LastTimeHVDCImpCalc" localSheetId="5">#REF!</definedName>
    <definedName name="LastTimeHVDCImpCalc" localSheetId="4">#REF!</definedName>
    <definedName name="LastTimeHVDCImpCalc">[1]HVDC!$F$5</definedName>
    <definedName name="LastTimeHVDCInit" localSheetId="5">#REF!</definedName>
    <definedName name="LastTimeHVDCInit" localSheetId="4">#REF!</definedName>
    <definedName name="LastTimeHVDCInit">[1]HVDC!$F$4</definedName>
    <definedName name="LastTimeVal" localSheetId="5">#REF!</definedName>
    <definedName name="LastTimeVal" localSheetId="4">#REF!</definedName>
    <definedName name="LastTimeVal">[1]Transport!$G$3</definedName>
    <definedName name="Limit" localSheetId="5">#REF!</definedName>
    <definedName name="Limit" localSheetId="4">#REF!</definedName>
    <definedName name="Limit">[1]Transport!$X$13:$X$1648</definedName>
    <definedName name="LimitHeader">#REF!</definedName>
    <definedName name="LineFlow">#REF!</definedName>
    <definedName name="LineFlow2">#REF!</definedName>
    <definedName name="LineFlow2Header">#REF!</definedName>
    <definedName name="LineFlowHeader">#REF!</definedName>
    <definedName name="LineLoss" localSheetId="5">#REF!</definedName>
    <definedName name="LineLoss" localSheetId="4">#REF!</definedName>
    <definedName name="LineLoss">[1]Transport!$AE$13:$AE$1648</definedName>
    <definedName name="LineLoss2" localSheetId="5">#REF!</definedName>
    <definedName name="LineLoss2" localSheetId="4">#REF!</definedName>
    <definedName name="LineLoss2">[1]Transport!$AI$13:$AI$1648</definedName>
    <definedName name="LineLoss2Header">#REF!</definedName>
    <definedName name="LineLossHeader">#REF!</definedName>
    <definedName name="LineR">#REF!</definedName>
    <definedName name="LineRHeader">#REF!</definedName>
    <definedName name="LineX">#REF!</definedName>
    <definedName name="LineXHeader">#REF!</definedName>
    <definedName name="LineXYR">#REF!</definedName>
    <definedName name="LineXYRHeader">#REF!</definedName>
    <definedName name="LinkExpFactor">#REF!</definedName>
    <definedName name="LinkExpFactorHeader">#REF!</definedName>
    <definedName name="LinkType">#REF!</definedName>
    <definedName name="LinkTypeHeader">#REF!</definedName>
    <definedName name="MaxMismatchAllowed">#REF!</definedName>
    <definedName name="MaxTEC" localSheetId="5">#REF!</definedName>
    <definedName name="MaxTEC" localSheetId="4">#REF!</definedName>
    <definedName name="MaxTEC">[1]Transport!#REF!</definedName>
    <definedName name="MaxTECHeader" localSheetId="5">#REF!</definedName>
    <definedName name="MaxTECHeader" localSheetId="4">#REF!</definedName>
    <definedName name="MaxTECHeader">[1]Transport!#REF!</definedName>
    <definedName name="MWkm_Section">#REF!</definedName>
    <definedName name="NodalTransportTEC" localSheetId="5">#REF!</definedName>
    <definedName name="NodalTransportTEC" localSheetId="4">#REF!</definedName>
    <definedName name="NodalTransportTEC">[1]GenInput!#REF!</definedName>
    <definedName name="NodalTransportTECHeader" localSheetId="5">#REF!</definedName>
    <definedName name="NodalTransportTECHeader" localSheetId="4">#REF!</definedName>
    <definedName name="NodalTransportTECHeader">[1]GenInput!#REF!</definedName>
    <definedName name="Node1" localSheetId="5">#REF!</definedName>
    <definedName name="Node1" localSheetId="4">#REF!</definedName>
    <definedName name="Node1">[1]GenInput!$E$35:$E$667</definedName>
    <definedName name="Node1Header">#REF!</definedName>
    <definedName name="Node2" localSheetId="5">#REF!</definedName>
    <definedName name="Node2" localSheetId="4">#REF!</definedName>
    <definedName name="Node2">[1]GenInput!$F$35:$F$667</definedName>
    <definedName name="Node2Header">#REF!</definedName>
    <definedName name="Node3" localSheetId="5">#REF!</definedName>
    <definedName name="Node3" localSheetId="4">#REF!</definedName>
    <definedName name="Node3">[1]GenInput!$G$35:$G$667</definedName>
    <definedName name="Node3Header">#REF!</definedName>
    <definedName name="NumNodes" localSheetId="5">#REF!</definedName>
    <definedName name="NumNodes" localSheetId="4">#REF!</definedName>
    <definedName name="NumNodes">[1]GenInput!$J$35:$J$667</definedName>
    <definedName name="NumNodesHeader">#REF!</definedName>
    <definedName name="OHead">#REF!</definedName>
    <definedName name="OHeadHeader">#REF!</definedName>
    <definedName name="Outaged" localSheetId="5">#REF!</definedName>
    <definedName name="Outaged" localSheetId="4">#REF!</definedName>
    <definedName name="Outaged">[1]Transport!$AC$13:$AC$1648</definedName>
    <definedName name="OutagedHeader">#REF!</definedName>
    <definedName name="OutputDemBandHeader">#REF!</definedName>
    <definedName name="OutputDemZoneHeader" localSheetId="5">#REF!</definedName>
    <definedName name="OutputDemZoneHeader" localSheetId="4">#REF!</definedName>
    <definedName name="OutputDemZoneHeader">#REF!</definedName>
    <definedName name="OutputGenSubHeader" localSheetId="5">#REF!</definedName>
    <definedName name="OutputGenSubHeader" localSheetId="4">#REF!</definedName>
    <definedName name="OutputGenSubHeader">#REF!</definedName>
    <definedName name="OutputGenZoneHeader" localSheetId="5">#REF!</definedName>
    <definedName name="OutputGenZoneHeader" localSheetId="4">#REF!</definedName>
    <definedName name="OutputGenZoneHeader">#REF!</definedName>
    <definedName name="OutputResults">#REF!</definedName>
    <definedName name="OutputResultsHeader">#REF!</definedName>
    <definedName name="PSSum">#REF!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 localSheetId="5">#REF!</definedName>
    <definedName name="ScalingCarbon" localSheetId="4">#REF!</definedName>
    <definedName name="ScalingCarbon">[1]GenInput!$G$13:$G$25</definedName>
    <definedName name="ScalingCarbonHeader">#REF!</definedName>
    <definedName name="ScalingFuelClass" localSheetId="5">#REF!</definedName>
    <definedName name="ScalingFuelClass" localSheetId="4">#REF!</definedName>
    <definedName name="ScalingFuelClass">[1]GenInput!$B$13:$B$25</definedName>
    <definedName name="ScalingFuelClassHeader">#REF!</definedName>
    <definedName name="ScalingGenType" localSheetId="5">#REF!</definedName>
    <definedName name="ScalingGenType" localSheetId="4">#REF!</definedName>
    <definedName name="ScalingGenType">[1]GenInput!$A$13:$A$25</definedName>
    <definedName name="ScalingGenTypeHeader">#REF!</definedName>
    <definedName name="ScalingPSLiable" localSheetId="5">#REF!</definedName>
    <definedName name="ScalingPSLiable" localSheetId="4">#REF!</definedName>
    <definedName name="ScalingPSLiable">[1]GenInput!$F$13:$F$25</definedName>
    <definedName name="ScalingPSLiableHeader">#REF!</definedName>
    <definedName name="ScalingPSScaling" localSheetId="5">#REF!</definedName>
    <definedName name="ScalingPSScaling" localSheetId="4">#REF!</definedName>
    <definedName name="ScalingPSScaling">[1]GenInput!$D$13:$D$25</definedName>
    <definedName name="ScalingPSScalingHeader">#REF!</definedName>
    <definedName name="ScalingTransportTEC" localSheetId="5">#REF!</definedName>
    <definedName name="ScalingTransportTEC" localSheetId="4">#REF!</definedName>
    <definedName name="ScalingTransportTEC">[1]GenInput!$C$13:$C$25</definedName>
    <definedName name="ScalingTransportTECHeader">#REF!</definedName>
    <definedName name="ScalingYRNSliable" localSheetId="5">#REF!</definedName>
    <definedName name="ScalingYRNSliable" localSheetId="4">#REF!</definedName>
    <definedName name="ScalingYRNSliable">[1]GenInput!$H$13:$H$25</definedName>
    <definedName name="ScalingYRScaling" localSheetId="5">#REF!</definedName>
    <definedName name="ScalingYRScaling" localSheetId="4">#REF!</definedName>
    <definedName name="ScalingYRScaling">[1]GenInput!$E$13:$E$25</definedName>
    <definedName name="ScalingYRScalingHeader">#REF!</definedName>
    <definedName name="Scenario1">#REF!</definedName>
    <definedName name="Scenario10DemandPS" localSheetId="5">#REF!</definedName>
    <definedName name="Scenario10DemandPS" localSheetId="4">#REF!</definedName>
    <definedName name="Scenario10DemandPS">[1]Transport!#REF!</definedName>
    <definedName name="Scenario10DemandYR" localSheetId="5">#REF!</definedName>
    <definedName name="Scenario10DemandYR" localSheetId="4">#REF!</definedName>
    <definedName name="Scenario10DemandYR">[1]Transport!#REF!</definedName>
    <definedName name="Scenario10Local" localSheetId="5">#REF!</definedName>
    <definedName name="Scenario10Local" localSheetId="4">#REF!</definedName>
    <definedName name="Scenario10Local">[1]Transport!#REF!</definedName>
    <definedName name="Scenario10WiderGenPS" localSheetId="5">#REF!</definedName>
    <definedName name="Scenario10WiderGenPS" localSheetId="4">#REF!</definedName>
    <definedName name="Scenario10WiderGenPS">[1]Transport!#REF!</definedName>
    <definedName name="Scenario10WiderGenYR" localSheetId="5">#REF!</definedName>
    <definedName name="Scenario10WiderGenYR" localSheetId="4">#REF!</definedName>
    <definedName name="Scenario10WiderGenYR">[1]Transport!#REF!</definedName>
    <definedName name="Scenario11DemandPS" localSheetId="5">#REF!</definedName>
    <definedName name="Scenario11DemandPS" localSheetId="4">#REF!</definedName>
    <definedName name="Scenario11DemandPS">[1]Transport!#REF!</definedName>
    <definedName name="Scenario11DemandYR" localSheetId="5">#REF!</definedName>
    <definedName name="Scenario11DemandYR" localSheetId="4">#REF!</definedName>
    <definedName name="Scenario11DemandYR">[1]Transport!#REF!</definedName>
    <definedName name="Scenario11Local" localSheetId="5">#REF!</definedName>
    <definedName name="Scenario11Local" localSheetId="4">#REF!</definedName>
    <definedName name="Scenario11Local">[1]Transport!#REF!</definedName>
    <definedName name="Scenario11WiderGenPS" localSheetId="5">#REF!</definedName>
    <definedName name="Scenario11WiderGenPS" localSheetId="4">#REF!</definedName>
    <definedName name="Scenario11WiderGenPS">[1]Transport!#REF!</definedName>
    <definedName name="Scenario11WiderGenYR" localSheetId="5">#REF!</definedName>
    <definedName name="Scenario11WiderGenYR" localSheetId="4">#REF!</definedName>
    <definedName name="Scenario11WiderGenYR">[1]Transport!#REF!</definedName>
    <definedName name="Scenario1DemandPS">#REF!</definedName>
    <definedName name="Scenario1DemandYR">#REF!</definedName>
    <definedName name="Scenario1Local">#REF!</definedName>
    <definedName name="Scenario1WiderGenPS">#REF!</definedName>
    <definedName name="Scenario1WiderGenYR">#REF!</definedName>
    <definedName name="Scenario2" localSheetId="5">#REF!</definedName>
    <definedName name="Scenario2" localSheetId="4">#REF!</definedName>
    <definedName name="Scenario2">[1]Transport!#REF!</definedName>
    <definedName name="Scenario2DemandPS" localSheetId="5">#REF!</definedName>
    <definedName name="Scenario2DemandPS" localSheetId="4">#REF!</definedName>
    <definedName name="Scenario2DemandPS">[1]Transport!#REF!</definedName>
    <definedName name="Scenario2DemandYR" localSheetId="5">#REF!</definedName>
    <definedName name="Scenario2DemandYR" localSheetId="4">#REF!</definedName>
    <definedName name="Scenario2DemandYR">[1]Transport!#REF!</definedName>
    <definedName name="Scenario2Local" localSheetId="5">#REF!</definedName>
    <definedName name="Scenario2Local" localSheetId="4">#REF!</definedName>
    <definedName name="Scenario2Local">[1]Transport!#REF!</definedName>
    <definedName name="Scenario2WiderGenPS" localSheetId="5">#REF!</definedName>
    <definedName name="Scenario2WiderGenPS" localSheetId="4">#REF!</definedName>
    <definedName name="Scenario2WiderGenPS">[1]Transport!#REF!</definedName>
    <definedName name="Scenario2WiderGenYR" localSheetId="5">#REF!</definedName>
    <definedName name="Scenario2WiderGenYR" localSheetId="4">#REF!</definedName>
    <definedName name="Scenario2WiderGenYR">[1]Transport!#REF!</definedName>
    <definedName name="Scenario3DemandPS" localSheetId="5">#REF!</definedName>
    <definedName name="Scenario3DemandPS" localSheetId="4">#REF!</definedName>
    <definedName name="Scenario3DemandPS">[1]Transport!#REF!</definedName>
    <definedName name="Scenario3DemandYR" localSheetId="5">#REF!</definedName>
    <definedName name="Scenario3DemandYR" localSheetId="4">#REF!</definedName>
    <definedName name="Scenario3DemandYR">[1]Transport!#REF!</definedName>
    <definedName name="Scenario3Local" localSheetId="5">#REF!</definedName>
    <definedName name="Scenario3Local" localSheetId="4">#REF!</definedName>
    <definedName name="Scenario3Local">[1]Transport!#REF!</definedName>
    <definedName name="Scenario3WiderGenPS" localSheetId="5">#REF!</definedName>
    <definedName name="Scenario3WiderGenPS" localSheetId="4">#REF!</definedName>
    <definedName name="Scenario3WiderGenPS">[1]Transport!#REF!</definedName>
    <definedName name="Scenario3WiderGenYR" localSheetId="5">#REF!</definedName>
    <definedName name="Scenario3WiderGenYR" localSheetId="4">#REF!</definedName>
    <definedName name="Scenario3WiderGenYR">[1]Transport!#REF!</definedName>
    <definedName name="Scenario4DemandPS" localSheetId="5">#REF!</definedName>
    <definedName name="Scenario4DemandPS" localSheetId="4">#REF!</definedName>
    <definedName name="Scenario4DemandPS">[1]Transport!#REF!</definedName>
    <definedName name="Scenario4DemandYR" localSheetId="5">#REF!</definedName>
    <definedName name="Scenario4DemandYR" localSheetId="4">#REF!</definedName>
    <definedName name="Scenario4DemandYR">[1]Transport!#REF!</definedName>
    <definedName name="Scenario4Local" localSheetId="5">#REF!</definedName>
    <definedName name="Scenario4Local" localSheetId="4">#REF!</definedName>
    <definedName name="Scenario4Local">[1]Transport!#REF!</definedName>
    <definedName name="Scenario4WiderGenPS" localSheetId="5">#REF!</definedName>
    <definedName name="Scenario4WiderGenPS" localSheetId="4">#REF!</definedName>
    <definedName name="Scenario4WiderGenPS">[1]Transport!#REF!</definedName>
    <definedName name="Scenario4WiderGenYR" localSheetId="5">#REF!</definedName>
    <definedName name="Scenario4WiderGenYR" localSheetId="4">#REF!</definedName>
    <definedName name="Scenario4WiderGenYR">[1]Transport!#REF!</definedName>
    <definedName name="Scenario5DemandPS" localSheetId="5">#REF!</definedName>
    <definedName name="Scenario5DemandPS" localSheetId="4">#REF!</definedName>
    <definedName name="Scenario5DemandPS">[1]Transport!#REF!</definedName>
    <definedName name="Scenario5DemandYR" localSheetId="5">#REF!</definedName>
    <definedName name="Scenario5DemandYR" localSheetId="4">#REF!</definedName>
    <definedName name="Scenario5DemandYR">[1]Transport!#REF!</definedName>
    <definedName name="Scenario5Local" localSheetId="5">#REF!</definedName>
    <definedName name="Scenario5Local" localSheetId="4">#REF!</definedName>
    <definedName name="Scenario5Local">[1]Transport!#REF!</definedName>
    <definedName name="Scenario5WiderGenPS" localSheetId="5">#REF!</definedName>
    <definedName name="Scenario5WiderGenPS" localSheetId="4">#REF!</definedName>
    <definedName name="Scenario5WiderGenPS">[1]Transport!#REF!</definedName>
    <definedName name="Scenario5WiderGenYR" localSheetId="5">#REF!</definedName>
    <definedName name="Scenario5WiderGenYR" localSheetId="4">#REF!</definedName>
    <definedName name="Scenario5WiderGenYR">[1]Transport!#REF!</definedName>
    <definedName name="Scenario6DemandPS" localSheetId="5">#REF!</definedName>
    <definedName name="Scenario6DemandPS" localSheetId="4">#REF!</definedName>
    <definedName name="Scenario6DemandPS">[1]Transport!#REF!</definedName>
    <definedName name="Scenario6DemandYR" localSheetId="5">#REF!</definedName>
    <definedName name="Scenario6DemandYR" localSheetId="4">#REF!</definedName>
    <definedName name="Scenario6DemandYR">[1]Transport!#REF!</definedName>
    <definedName name="Scenario6Local" localSheetId="5">#REF!</definedName>
    <definedName name="Scenario6Local" localSheetId="4">#REF!</definedName>
    <definedName name="Scenario6Local">[1]Transport!#REF!</definedName>
    <definedName name="Scenario6WiderGenPS" localSheetId="5">#REF!</definedName>
    <definedName name="Scenario6WiderGenPS" localSheetId="4">#REF!</definedName>
    <definedName name="Scenario6WiderGenPS">[1]Transport!#REF!</definedName>
    <definedName name="Scenario6WiderGenYR" localSheetId="5">#REF!</definedName>
    <definedName name="Scenario6WiderGenYR" localSheetId="4">#REF!</definedName>
    <definedName name="Scenario6WiderGenYR">[1]Transport!#REF!</definedName>
    <definedName name="Scenario7DemandPS" localSheetId="5">#REF!</definedName>
    <definedName name="Scenario7DemandPS" localSheetId="4">#REF!</definedName>
    <definedName name="Scenario7DemandPS">[1]Transport!#REF!</definedName>
    <definedName name="Scenario7DemandYR" localSheetId="5">#REF!</definedName>
    <definedName name="Scenario7DemandYR" localSheetId="4">#REF!</definedName>
    <definedName name="Scenario7DemandYR">[1]Transport!#REF!</definedName>
    <definedName name="Scenario7Local" localSheetId="5">#REF!</definedName>
    <definedName name="Scenario7Local" localSheetId="4">#REF!</definedName>
    <definedName name="Scenario7Local">[1]Transport!#REF!</definedName>
    <definedName name="Scenario7WiderGenPS" localSheetId="5">#REF!</definedName>
    <definedName name="Scenario7WiderGenPS" localSheetId="4">#REF!</definedName>
    <definedName name="Scenario7WiderGenPS">[1]Transport!#REF!</definedName>
    <definedName name="Scenario7WiderGenYR" localSheetId="5">#REF!</definedName>
    <definedName name="Scenario7WiderGenYR" localSheetId="4">#REF!</definedName>
    <definedName name="Scenario7WiderGenYR">[1]Transport!#REF!</definedName>
    <definedName name="Scenario8DemandPS" localSheetId="5">#REF!</definedName>
    <definedName name="Scenario8DemandPS" localSheetId="4">#REF!</definedName>
    <definedName name="Scenario8DemandPS">[1]Transport!#REF!</definedName>
    <definedName name="Scenario8DemandYR" localSheetId="5">#REF!</definedName>
    <definedName name="Scenario8DemandYR" localSheetId="4">#REF!</definedName>
    <definedName name="Scenario8DemandYR">[1]Transport!#REF!</definedName>
    <definedName name="Scenario8Local" localSheetId="5">#REF!</definedName>
    <definedName name="Scenario8Local" localSheetId="4">#REF!</definedName>
    <definedName name="Scenario8Local">[1]Transport!#REF!</definedName>
    <definedName name="Scenario8WiderGenPS" localSheetId="5">#REF!</definedName>
    <definedName name="Scenario8WiderGenPS" localSheetId="4">#REF!</definedName>
    <definedName name="Scenario8WiderGenPS">[1]Transport!#REF!</definedName>
    <definedName name="Scenario8WiderGenYR" localSheetId="5">#REF!</definedName>
    <definedName name="Scenario8WiderGenYR" localSheetId="4">#REF!</definedName>
    <definedName name="Scenario8WiderGenYR">[1]Transport!#REF!</definedName>
    <definedName name="Scenario9DemandPS" localSheetId="5">#REF!</definedName>
    <definedName name="Scenario9DemandPS" localSheetId="4">#REF!</definedName>
    <definedName name="Scenario9DemandPS">[1]Transport!#REF!</definedName>
    <definedName name="Scenario9DemandYR" localSheetId="5">#REF!</definedName>
    <definedName name="Scenario9DemandYR" localSheetId="4">#REF!</definedName>
    <definedName name="Scenario9DemandYR">[1]Transport!#REF!</definedName>
    <definedName name="Scenario9Local" localSheetId="5">#REF!</definedName>
    <definedName name="Scenario9Local" localSheetId="4">#REF!</definedName>
    <definedName name="Scenario9Local">[1]Transport!#REF!</definedName>
    <definedName name="Scenario9WiderGenPS" localSheetId="5">#REF!</definedName>
    <definedName name="Scenario9WiderGenPS" localSheetId="4">#REF!</definedName>
    <definedName name="Scenario9WiderGenPS">[1]Transport!#REF!</definedName>
    <definedName name="Scenario9WiderGenYR" localSheetId="5">#REF!</definedName>
    <definedName name="Scenario9WiderGenYR" localSheetId="4">#REF!</definedName>
    <definedName name="Scenario9WiderGenYR">[1]Transport!#REF!</definedName>
    <definedName name="SFactor2" localSheetId="5">#REF!</definedName>
    <definedName name="SFactor2" localSheetId="4">#REF!</definedName>
    <definedName name="SFactor2">[1]Transport!$K$3</definedName>
    <definedName name="SFactor3" localSheetId="5">#REF!</definedName>
    <definedName name="SFactor3" localSheetId="4">#REF!</definedName>
    <definedName name="SFactor3">[1]Transport!$K$4</definedName>
    <definedName name="SharedMWkmCalc">#REF!</definedName>
    <definedName name="SharedMWkmCalcHeader">#REF!</definedName>
    <definedName name="Station">#REF!</definedName>
    <definedName name="StationHeader">#REF!</definedName>
    <definedName name="TariffLocalGen" localSheetId="5">#REF!</definedName>
    <definedName name="TariffLocalGen" localSheetId="4">#REF!</definedName>
    <definedName name="TariffLocalGen">[1]GenInput!$Q$35:$Q$667</definedName>
    <definedName name="TariffLocalGenHeader">#REF!</definedName>
    <definedName name="TariffPSGen" localSheetId="5">#REF!</definedName>
    <definedName name="TariffPSGen" localSheetId="4">#REF!</definedName>
    <definedName name="TariffPSGen">[1]GenInput!$S$35:$S$667</definedName>
    <definedName name="TariffPSGenHeader">#REF!</definedName>
    <definedName name="TariffSubStation" localSheetId="5">#REF!</definedName>
    <definedName name="TariffSubStation" localSheetId="4">#REF!</definedName>
    <definedName name="TariffSubStation">[1]Tariff!$B$187:$B$334</definedName>
    <definedName name="TariffSubStationHeader">#REF!</definedName>
    <definedName name="TariffTEC" localSheetId="5">#REF!</definedName>
    <definedName name="TariffTEC" localSheetId="4">#REF!</definedName>
    <definedName name="TariffTEC">[1]GenInput!$D$35:$D$667</definedName>
    <definedName name="TariffTECHeader">#REF!</definedName>
    <definedName name="TariffWiderSF">#REF!</definedName>
    <definedName name="TariffYRGen" localSheetId="5">#REF!</definedName>
    <definedName name="TariffYRGen" localSheetId="4">#REF!</definedName>
    <definedName name="TariffYRGen">[1]GenInput!$T$35:$T$667</definedName>
    <definedName name="TariffYRGenHeader">#REF!</definedName>
    <definedName name="TariffYRNSGen" localSheetId="5">#REF!</definedName>
    <definedName name="TariffYRNSGen" localSheetId="4">#REF!</definedName>
    <definedName name="TariffYRNSGen">[1]GenInput!$U$35:$U$667</definedName>
    <definedName name="TDRChargeHeader">#REF!</definedName>
    <definedName name="TECConventional" localSheetId="5">#REF!</definedName>
    <definedName name="TECConventional" localSheetId="4">#REF!</definedName>
    <definedName name="TECConventional">[1]Transport!#REF!</definedName>
    <definedName name="TECConventionalHeader" localSheetId="5">#REF!</definedName>
    <definedName name="TECConventionalHeader" localSheetId="4">#REF!</definedName>
    <definedName name="TECConventionalHeader">[1]Transport!#REF!</definedName>
    <definedName name="TECWind" localSheetId="5">#REF!</definedName>
    <definedName name="TECWind" localSheetId="4">#REF!</definedName>
    <definedName name="TECWind">[1]Transport!#REF!</definedName>
    <definedName name="TECWindHeader" localSheetId="5">#REF!</definedName>
    <definedName name="TECWindHeader" localSheetId="4">#REF!</definedName>
    <definedName name="TECWindHeader">[1]Transport!#REF!</definedName>
    <definedName name="TORegion">#REF!</definedName>
    <definedName name="TORegionHeader">#REF!</definedName>
    <definedName name="TotalCost" localSheetId="5">#REF!</definedName>
    <definedName name="TotalCost" localSheetId="4">#REF!</definedName>
    <definedName name="TotalCost">[1]Transport!$AG$13:$AG$1648</definedName>
    <definedName name="TotalCost2" localSheetId="5">#REF!</definedName>
    <definedName name="TotalCost2" localSheetId="4">#REF!</definedName>
    <definedName name="TotalCost2">[1]Transport!$AK$13:$AK$1648</definedName>
    <definedName name="TotalCost2Header">#REF!</definedName>
    <definedName name="TotalCostHeader">#REF!</definedName>
    <definedName name="TransportPSGen" localSheetId="5">#REF!</definedName>
    <definedName name="TransportPSGen" localSheetId="4">#REF!</definedName>
    <definedName name="TransportPSGen">[1]GenInput!$M$35:$M$667</definedName>
    <definedName name="TransportPSGenHeader">#REF!</definedName>
    <definedName name="TransportTEC" localSheetId="5">#REF!</definedName>
    <definedName name="TransportTEC" localSheetId="4">#REF!</definedName>
    <definedName name="TransportTEC">[1]GenInput!$C$35:$C$667</definedName>
    <definedName name="TransportTECHeader">#REF!</definedName>
    <definedName name="TransportYRGen" localSheetId="5">#REF!</definedName>
    <definedName name="TransportYRGen" localSheetId="4">#REF!</definedName>
    <definedName name="TransportYRGen">[1]GenInput!$P$35:$P$667</definedName>
    <definedName name="TransportYRGenHeader">#REF!</definedName>
    <definedName name="TxYRMWkm" localSheetId="5">#REF!</definedName>
    <definedName name="TxYRMWkm" localSheetId="4">#REF!</definedName>
    <definedName name="TxYRMWkm">[1]TxNetwork!$C$43:$C$69</definedName>
    <definedName name="TxYRMWkmHeader">#REF!</definedName>
    <definedName name="UnderUtil" localSheetId="5">#REF!</definedName>
    <definedName name="UnderUtil" localSheetId="4">#REF!</definedName>
    <definedName name="UnderUtil">[1]Transport!$AB$13:$AB$1648</definedName>
    <definedName name="UnderUtilFactor">#REF!</definedName>
    <definedName name="UnderUtilHeader">#REF!</definedName>
    <definedName name="ValSuccessful" localSheetId="5">#REF!</definedName>
    <definedName name="ValSuccessful" localSheetId="4">#REF!</definedName>
    <definedName name="ValSuccessful">[1]Transport!$H$3</definedName>
    <definedName name="Voltage">#REF!</definedName>
    <definedName name="VoltageHeader">#REF!</definedName>
    <definedName name="YRSum">#REF!</definedName>
    <definedName name="ZonalInfluenceMatrix" localSheetId="5">#REF!</definedName>
    <definedName name="ZonalInfluenceMatrix" localSheetId="4">#REF!</definedName>
    <definedName name="ZonalInfluenceMatrix">[1]TxNetwork!$C$107:$AC$133</definedName>
    <definedName name="ZoningOption">#REF!</definedName>
  </definedNames>
  <calcPr calcId="191028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8" l="1"/>
  <c r="I37" i="6" l="1"/>
  <c r="H37" i="6"/>
  <c r="I35" i="6"/>
  <c r="H35" i="6"/>
  <c r="I33" i="6"/>
  <c r="H33" i="6"/>
  <c r="I31" i="6"/>
  <c r="H31" i="6"/>
  <c r="I29" i="6"/>
  <c r="H29" i="6"/>
  <c r="I27" i="6"/>
  <c r="H27" i="6"/>
  <c r="I25" i="6"/>
  <c r="H25" i="6"/>
  <c r="I23" i="6"/>
  <c r="H23" i="6"/>
  <c r="I21" i="6"/>
  <c r="H21" i="6"/>
  <c r="I19" i="6"/>
  <c r="H19" i="6"/>
  <c r="I17" i="6"/>
  <c r="H17" i="6"/>
  <c r="I15" i="6"/>
  <c r="H15" i="6"/>
  <c r="I13" i="6"/>
  <c r="H13" i="6"/>
  <c r="I11" i="6"/>
  <c r="H11" i="6"/>
  <c r="I9" i="6"/>
  <c r="H9" i="6"/>
  <c r="I7" i="6"/>
  <c r="H7" i="6"/>
  <c r="I5" i="6"/>
  <c r="H5" i="6"/>
  <c r="I3" i="6"/>
  <c r="H3" i="6"/>
  <c r="I55" i="2"/>
  <c r="H55" i="2"/>
  <c r="I53" i="2"/>
  <c r="H53" i="2"/>
  <c r="I51" i="2"/>
  <c r="H51" i="2"/>
  <c r="I49" i="2"/>
  <c r="H49" i="2"/>
  <c r="I47" i="2"/>
  <c r="H47" i="2"/>
  <c r="I45" i="2"/>
  <c r="H45" i="2"/>
  <c r="I43" i="2"/>
  <c r="H43" i="2"/>
  <c r="I41" i="2"/>
  <c r="H41" i="2"/>
  <c r="I39" i="2"/>
  <c r="H39" i="2"/>
  <c r="I37" i="2"/>
  <c r="H37" i="2"/>
  <c r="I35" i="2"/>
  <c r="H35" i="2"/>
  <c r="I33" i="2"/>
  <c r="H33" i="2"/>
  <c r="I31" i="2"/>
  <c r="H31" i="2"/>
  <c r="I29" i="2"/>
  <c r="H29" i="2"/>
  <c r="I27" i="2"/>
  <c r="H27" i="2"/>
  <c r="I25" i="2"/>
  <c r="H25" i="2"/>
  <c r="I23" i="2"/>
  <c r="H23" i="2"/>
  <c r="I21" i="2"/>
  <c r="H21" i="2"/>
  <c r="I19" i="2"/>
  <c r="H19" i="2"/>
  <c r="I17" i="2"/>
  <c r="H17" i="2"/>
  <c r="I15" i="2"/>
  <c r="H15" i="2"/>
  <c r="I13" i="2"/>
  <c r="H13" i="2"/>
  <c r="I11" i="2"/>
  <c r="H11" i="2"/>
  <c r="I9" i="2"/>
  <c r="H9" i="2"/>
  <c r="I7" i="2"/>
  <c r="H7" i="2"/>
  <c r="I5" i="2"/>
  <c r="H5" i="2"/>
  <c r="I3" i="2"/>
  <c r="H3" i="2"/>
  <c r="G27" i="8"/>
  <c r="F27" i="8"/>
  <c r="E27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G36" i="7"/>
  <c r="F36" i="7"/>
  <c r="E36" i="7"/>
  <c r="D36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36" i="7" l="1"/>
  <c r="I24" i="7" s="1"/>
  <c r="H27" i="8"/>
  <c r="I9" i="8" s="1"/>
  <c r="I30" i="7"/>
  <c r="I18" i="7"/>
  <c r="I34" i="7"/>
  <c r="I26" i="7"/>
  <c r="I22" i="7"/>
  <c r="I14" i="7"/>
  <c r="I10" i="7"/>
  <c r="I25" i="7"/>
  <c r="I19" i="7"/>
  <c r="I20" i="7"/>
  <c r="I21" i="7"/>
  <c r="I15" i="7"/>
  <c r="I23" i="7"/>
  <c r="I31" i="7"/>
  <c r="I16" i="7"/>
  <c r="I32" i="7"/>
  <c r="I17" i="7"/>
  <c r="I33" i="7"/>
  <c r="I11" i="7"/>
  <c r="I27" i="7"/>
  <c r="I12" i="7"/>
  <c r="I28" i="7"/>
  <c r="I13" i="7"/>
  <c r="I29" i="7"/>
  <c r="I8" i="7"/>
  <c r="F38" i="6"/>
  <c r="E38" i="6"/>
  <c r="D38" i="6"/>
  <c r="F37" i="6"/>
  <c r="E37" i="6"/>
  <c r="D37" i="6"/>
  <c r="F36" i="6"/>
  <c r="E36" i="6"/>
  <c r="D36" i="6"/>
  <c r="F35" i="6"/>
  <c r="E35" i="6"/>
  <c r="D35" i="6"/>
  <c r="F34" i="6"/>
  <c r="E34" i="6"/>
  <c r="D34" i="6"/>
  <c r="F33" i="6"/>
  <c r="E33" i="6"/>
  <c r="D33" i="6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7" i="6"/>
  <c r="E27" i="6"/>
  <c r="D27" i="6"/>
  <c r="F26" i="6"/>
  <c r="E26" i="6"/>
  <c r="D26" i="6"/>
  <c r="F25" i="6"/>
  <c r="E25" i="6"/>
  <c r="D25" i="6"/>
  <c r="F24" i="6"/>
  <c r="E24" i="6"/>
  <c r="D24" i="6"/>
  <c r="F23" i="6"/>
  <c r="E23" i="6"/>
  <c r="D23" i="6"/>
  <c r="F22" i="6"/>
  <c r="E22" i="6"/>
  <c r="D22" i="6"/>
  <c r="F21" i="6"/>
  <c r="G21" i="6" s="1"/>
  <c r="E21" i="6"/>
  <c r="D21" i="6"/>
  <c r="F20" i="6"/>
  <c r="E20" i="6"/>
  <c r="D20" i="6"/>
  <c r="F19" i="6"/>
  <c r="E19" i="6"/>
  <c r="D19" i="6"/>
  <c r="F18" i="6"/>
  <c r="E18" i="6"/>
  <c r="D18" i="6"/>
  <c r="F17" i="6"/>
  <c r="E17" i="6"/>
  <c r="D17" i="6"/>
  <c r="F16" i="6"/>
  <c r="E16" i="6"/>
  <c r="D16" i="6"/>
  <c r="F15" i="6"/>
  <c r="E15" i="6"/>
  <c r="D15" i="6"/>
  <c r="F14" i="6"/>
  <c r="E14" i="6"/>
  <c r="D14" i="6"/>
  <c r="F13" i="6"/>
  <c r="E13" i="6"/>
  <c r="D13" i="6"/>
  <c r="F12" i="6"/>
  <c r="E12" i="6"/>
  <c r="D12" i="6"/>
  <c r="F11" i="6"/>
  <c r="E11" i="6"/>
  <c r="D11" i="6"/>
  <c r="F10" i="6"/>
  <c r="E10" i="6"/>
  <c r="D10" i="6"/>
  <c r="F9" i="6"/>
  <c r="E9" i="6"/>
  <c r="D9" i="6"/>
  <c r="F8" i="6"/>
  <c r="E8" i="6"/>
  <c r="D8" i="6"/>
  <c r="F7" i="6"/>
  <c r="E7" i="6"/>
  <c r="D7" i="6"/>
  <c r="F6" i="6"/>
  <c r="E6" i="6"/>
  <c r="D6" i="6"/>
  <c r="F5" i="6"/>
  <c r="E5" i="6"/>
  <c r="D5" i="6"/>
  <c r="F4" i="6"/>
  <c r="E4" i="6"/>
  <c r="D4" i="6"/>
  <c r="F3" i="6"/>
  <c r="E3" i="6"/>
  <c r="D3" i="6"/>
  <c r="B37" i="6"/>
  <c r="B35" i="6"/>
  <c r="B33" i="6"/>
  <c r="B31" i="6"/>
  <c r="B29" i="6"/>
  <c r="B27" i="6"/>
  <c r="B25" i="6"/>
  <c r="B23" i="6"/>
  <c r="B21" i="6"/>
  <c r="B19" i="6"/>
  <c r="B17" i="6"/>
  <c r="B15" i="6"/>
  <c r="B13" i="6"/>
  <c r="B11" i="6"/>
  <c r="B9" i="6"/>
  <c r="B7" i="6"/>
  <c r="B5" i="6"/>
  <c r="B3" i="6"/>
  <c r="G17" i="6" l="1"/>
  <c r="G16" i="6"/>
  <c r="G11" i="6"/>
  <c r="G27" i="6"/>
  <c r="G35" i="6"/>
  <c r="G9" i="6"/>
  <c r="G25" i="6"/>
  <c r="G32" i="6"/>
  <c r="G29" i="6"/>
  <c r="G6" i="6"/>
  <c r="G14" i="6"/>
  <c r="G30" i="6"/>
  <c r="G18" i="6"/>
  <c r="G28" i="6"/>
  <c r="G38" i="6"/>
  <c r="G33" i="6"/>
  <c r="G23" i="6"/>
  <c r="I9" i="7"/>
  <c r="I20" i="8"/>
  <c r="I13" i="8"/>
  <c r="I12" i="8"/>
  <c r="I17" i="8"/>
  <c r="I16" i="8"/>
  <c r="I14" i="8"/>
  <c r="I22" i="8"/>
  <c r="I23" i="8"/>
  <c r="I19" i="8"/>
  <c r="I11" i="8"/>
  <c r="I15" i="8"/>
  <c r="I18" i="8"/>
  <c r="I24" i="8"/>
  <c r="I10" i="8"/>
  <c r="I8" i="8"/>
  <c r="I21" i="8"/>
  <c r="I25" i="8"/>
  <c r="G4" i="6"/>
  <c r="G13" i="6"/>
  <c r="G37" i="6"/>
  <c r="G8" i="6"/>
  <c r="G15" i="6"/>
  <c r="G20" i="6"/>
  <c r="G22" i="6"/>
  <c r="G34" i="6"/>
  <c r="G5" i="6"/>
  <c r="G12" i="6"/>
  <c r="G24" i="6"/>
  <c r="G31" i="6"/>
  <c r="G36" i="6"/>
  <c r="G3" i="6"/>
  <c r="G10" i="6"/>
  <c r="G7" i="6"/>
  <c r="G19" i="6"/>
  <c r="G26" i="6"/>
  <c r="F56" i="2" l="1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6" i="2"/>
  <c r="E6" i="2"/>
  <c r="D6" i="2"/>
  <c r="F5" i="2"/>
  <c r="E5" i="2"/>
  <c r="D5" i="2"/>
  <c r="F8" i="2"/>
  <c r="E8" i="2"/>
  <c r="D8" i="2"/>
  <c r="F7" i="2"/>
  <c r="E7" i="2"/>
  <c r="D7" i="2"/>
  <c r="B5" i="2"/>
  <c r="B7" i="2"/>
  <c r="B9" i="2"/>
  <c r="B11" i="2"/>
  <c r="B13" i="2"/>
  <c r="B15" i="2"/>
  <c r="B17" i="2"/>
  <c r="B19" i="2"/>
  <c r="B21" i="2"/>
  <c r="B23" i="2"/>
  <c r="B25" i="2"/>
  <c r="B27" i="2"/>
  <c r="B29" i="2"/>
  <c r="B31" i="2"/>
  <c r="B33" i="2"/>
  <c r="B35" i="2"/>
  <c r="B37" i="2"/>
  <c r="B39" i="2"/>
  <c r="B41" i="2"/>
  <c r="B43" i="2"/>
  <c r="B45" i="2"/>
  <c r="B47" i="2"/>
  <c r="B49" i="2"/>
  <c r="B51" i="2"/>
  <c r="B53" i="2"/>
  <c r="B55" i="2"/>
  <c r="B3" i="2"/>
  <c r="F4" i="2"/>
  <c r="E4" i="2"/>
  <c r="D4" i="2"/>
  <c r="F3" i="2"/>
  <c r="E3" i="2"/>
  <c r="D3" i="2"/>
  <c r="G9" i="2" l="1"/>
  <c r="G10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<sst xmlns="http://schemas.openxmlformats.org/spreadsheetml/2006/main" count="1364" uniqueCount="1219">
  <si>
    <t>CMP419 Workgroup Analysis</t>
  </si>
  <si>
    <t>Scenario</t>
  </si>
  <si>
    <t>Model Description</t>
  </si>
  <si>
    <t>27 Zone</t>
  </si>
  <si>
    <t>2028/29 5YV Model (from April 2023) with July node-zone corrections implemented. This is base case to compare against.</t>
  </si>
  <si>
    <t>18 Zone</t>
  </si>
  <si>
    <t>2028/29 5YV Model (from April 2023) with generation Zones mapped to ETYS Major Zones (numerically), as per CMP419.</t>
  </si>
  <si>
    <t>Bus Name</t>
  </si>
  <si>
    <t>CatBGen (YR)</t>
  </si>
  <si>
    <t>CatAGen (PS)</t>
  </si>
  <si>
    <t>Current 27 Gen Zone</t>
  </si>
  <si>
    <t>CMP419: Major ETYS Gen Zone</t>
  </si>
  <si>
    <t>YR Nodal Price 
£/MWkm</t>
  </si>
  <si>
    <t>PS Nodal Price 
£/MWkm</t>
  </si>
  <si>
    <t>ABHA4A</t>
  </si>
  <si>
    <t>ABHA4B</t>
  </si>
  <si>
    <t>ABNE10</t>
  </si>
  <si>
    <t>ABTH20</t>
  </si>
  <si>
    <t>ACHR1R</t>
  </si>
  <si>
    <t>AIGA1Q</t>
  </si>
  <si>
    <t>ALDW20</t>
  </si>
  <si>
    <t>ALNE1Q</t>
  </si>
  <si>
    <t>ALNE1R</t>
  </si>
  <si>
    <t>ALVE4A</t>
  </si>
  <si>
    <t>ALVE4B</t>
  </si>
  <si>
    <t>AMEM4A_EPN</t>
  </si>
  <si>
    <t>AMEM4A_SEP</t>
  </si>
  <si>
    <t>AMEM4B_EPN</t>
  </si>
  <si>
    <t>AMEM4B_SEP</t>
  </si>
  <si>
    <t>AMUL1E</t>
  </si>
  <si>
    <t>AMUL1F</t>
  </si>
  <si>
    <t>AMUL1G</t>
  </si>
  <si>
    <t>AMUL1H</t>
  </si>
  <si>
    <t>ANSU10</t>
  </si>
  <si>
    <t>ARBR1Q</t>
  </si>
  <si>
    <t>ARBR1R</t>
  </si>
  <si>
    <t>ARDK10</t>
  </si>
  <si>
    <t>AREC10</t>
  </si>
  <si>
    <t>ARMO10</t>
  </si>
  <si>
    <t>AUCH20</t>
  </si>
  <si>
    <t>AUCW10</t>
  </si>
  <si>
    <t>AXMI40_SEP</t>
  </si>
  <si>
    <t>AXMI40_WPD</t>
  </si>
  <si>
    <t>AYR-2Q</t>
  </si>
  <si>
    <t>AYR-2R</t>
  </si>
  <si>
    <t>BAGA1Q</t>
  </si>
  <si>
    <t>BAGA1R</t>
  </si>
  <si>
    <t>BAGB20</t>
  </si>
  <si>
    <t>BAIN10</t>
  </si>
  <si>
    <t>BARK20_EPN</t>
  </si>
  <si>
    <t>BARK20_LPN</t>
  </si>
  <si>
    <t>BARK40</t>
  </si>
  <si>
    <t>BEAU10</t>
  </si>
  <si>
    <t>BEAU1N</t>
  </si>
  <si>
    <t>BEAU1P</t>
  </si>
  <si>
    <t>BEAU1Q</t>
  </si>
  <si>
    <t>BEAU1R</t>
  </si>
  <si>
    <t>BEAU1S</t>
  </si>
  <si>
    <t>BEAU1T</t>
  </si>
  <si>
    <t>BEAU20</t>
  </si>
  <si>
    <t>BEAU40</t>
  </si>
  <si>
    <t>BEDD20_LPN</t>
  </si>
  <si>
    <t>BEDD20_SPN</t>
  </si>
  <si>
    <t>BEDD4A</t>
  </si>
  <si>
    <t>BEDD4B</t>
  </si>
  <si>
    <t>BEIN10</t>
  </si>
  <si>
    <t>BERB20</t>
  </si>
  <si>
    <t>BERW1Q</t>
  </si>
  <si>
    <t>BERW1R</t>
  </si>
  <si>
    <t>BESW20</t>
  </si>
  <si>
    <t>BICF4A</t>
  </si>
  <si>
    <t>BICF4B</t>
  </si>
  <si>
    <t>BIHI1Q</t>
  </si>
  <si>
    <t>BIHI1R</t>
  </si>
  <si>
    <t>BIRK20</t>
  </si>
  <si>
    <t>BISW20</t>
  </si>
  <si>
    <t>BLAH10</t>
  </si>
  <si>
    <t>BLCW10</t>
  </si>
  <si>
    <t>BLHI20</t>
  </si>
  <si>
    <t>BLLX10</t>
  </si>
  <si>
    <t>BLKL10</t>
  </si>
  <si>
    <t>BLYT20</t>
  </si>
  <si>
    <t>BLYT4A</t>
  </si>
  <si>
    <t>BLYT4B</t>
  </si>
  <si>
    <t>BOAG1Q</t>
  </si>
  <si>
    <t>BOAG1R</t>
  </si>
  <si>
    <t>BODE40</t>
  </si>
  <si>
    <t>BOLN40</t>
  </si>
  <si>
    <t>BONB20</t>
  </si>
  <si>
    <t>BONB40</t>
  </si>
  <si>
    <t>BONN10</t>
  </si>
  <si>
    <t>BONN2A</t>
  </si>
  <si>
    <t>BONN2B</t>
  </si>
  <si>
    <t>BOTW40</t>
  </si>
  <si>
    <t>BRCW10</t>
  </si>
  <si>
    <t>BRCW20</t>
  </si>
  <si>
    <t>BRAI4A</t>
  </si>
  <si>
    <t>BRAI4B</t>
  </si>
  <si>
    <t>BRAP10</t>
  </si>
  <si>
    <t>BRAW20</t>
  </si>
  <si>
    <t>BRAW4A</t>
  </si>
  <si>
    <t>BREC10</t>
  </si>
  <si>
    <t>BRED20</t>
  </si>
  <si>
    <t>BRFO40</t>
  </si>
  <si>
    <t>BRID1Q</t>
  </si>
  <si>
    <t>BRID1R</t>
  </si>
  <si>
    <t>BRIM2A_EPN</t>
  </si>
  <si>
    <t>BRIM2A_LPN</t>
  </si>
  <si>
    <t>BRIM2B_EPN</t>
  </si>
  <si>
    <t>BRIM2B_LPN</t>
  </si>
  <si>
    <t>BRIM2C_EPN</t>
  </si>
  <si>
    <t>BRIM2C_LPN</t>
  </si>
  <si>
    <t>BRIM2D_EPN</t>
  </si>
  <si>
    <t>BRIM2D_LPN</t>
  </si>
  <si>
    <t>BRIN20</t>
  </si>
  <si>
    <t>BRIN40</t>
  </si>
  <si>
    <t>BRLE40</t>
  </si>
  <si>
    <t>BRNX40</t>
  </si>
  <si>
    <t>BROA1Q</t>
  </si>
  <si>
    <t>BROR10</t>
  </si>
  <si>
    <t>BROR1Q</t>
  </si>
  <si>
    <t>BROX1Q</t>
  </si>
  <si>
    <t>BROX1R</t>
  </si>
  <si>
    <t>BRWA2A</t>
  </si>
  <si>
    <t>BRWA2B</t>
  </si>
  <si>
    <t>BUMU10</t>
  </si>
  <si>
    <t>BURW40</t>
  </si>
  <si>
    <t>BUSB20</t>
  </si>
  <si>
    <t>BUSH20</t>
  </si>
  <si>
    <t>BUST20</t>
  </si>
  <si>
    <t>BUST40</t>
  </si>
  <si>
    <t>CAAD1Q</t>
  </si>
  <si>
    <t>CAFA1Q</t>
  </si>
  <si>
    <t>CANT40</t>
  </si>
  <si>
    <t>CAPE20</t>
  </si>
  <si>
    <t>CAPE4A</t>
  </si>
  <si>
    <t>CAPE4B</t>
  </si>
  <si>
    <t>CARE20</t>
  </si>
  <si>
    <t>CARR20</t>
  </si>
  <si>
    <t>CARR40</t>
  </si>
  <si>
    <t>CARR4A</t>
  </si>
  <si>
    <t>CARR4B</t>
  </si>
  <si>
    <t>CASS1Q</t>
  </si>
  <si>
    <t>CATY1Q</t>
  </si>
  <si>
    <t>CATY1R</t>
  </si>
  <si>
    <t>CEAN1Q</t>
  </si>
  <si>
    <t>CELL40_SPM</t>
  </si>
  <si>
    <t>CELL40_WPD</t>
  </si>
  <si>
    <t>CHAP10</t>
  </si>
  <si>
    <t>CHAR10</t>
  </si>
  <si>
    <t>CHAS2Q</t>
  </si>
  <si>
    <t>CHAS2R</t>
  </si>
  <si>
    <t>CHIC40</t>
  </si>
  <si>
    <t>CHSI20</t>
  </si>
  <si>
    <t>CHTE20</t>
  </si>
  <si>
    <t>CILF2A</t>
  </si>
  <si>
    <t>CILF2B</t>
  </si>
  <si>
    <t>CILF40</t>
  </si>
  <si>
    <t>CITR41</t>
  </si>
  <si>
    <t>CITR46</t>
  </si>
  <si>
    <t>CLAC1Q</t>
  </si>
  <si>
    <t>CAIN20</t>
  </si>
  <si>
    <t>CLAY1S</t>
  </si>
  <si>
    <t>CLAY1T</t>
  </si>
  <si>
    <t>CLEH40</t>
  </si>
  <si>
    <t>CLUN1S</t>
  </si>
  <si>
    <t>CLUN1T</t>
  </si>
  <si>
    <t>CLYM20</t>
  </si>
  <si>
    <t>CLYN2Q</t>
  </si>
  <si>
    <t>CLYS2R</t>
  </si>
  <si>
    <t>COAL10</t>
  </si>
  <si>
    <t>COAL40</t>
  </si>
  <si>
    <t>COAT2Q</t>
  </si>
  <si>
    <t>COAT2R</t>
  </si>
  <si>
    <t>COCK20</t>
  </si>
  <si>
    <t>COCK4Q</t>
  </si>
  <si>
    <t>COCK4R</t>
  </si>
  <si>
    <t>COGA10</t>
  </si>
  <si>
    <t>COGA1A</t>
  </si>
  <si>
    <t>CONN1C</t>
  </si>
  <si>
    <t>CONN1J</t>
  </si>
  <si>
    <t>CONN2J</t>
  </si>
  <si>
    <t>CONQ40</t>
  </si>
  <si>
    <t>CORI10</t>
  </si>
  <si>
    <t>COSO40</t>
  </si>
  <si>
    <t>COTT40</t>
  </si>
  <si>
    <t>COUA1Q</t>
  </si>
  <si>
    <t>COUA1R</t>
  </si>
  <si>
    <t>COVE20</t>
  </si>
  <si>
    <t>COWL40</t>
  </si>
  <si>
    <t>COWT2A</t>
  </si>
  <si>
    <t>COYL10</t>
  </si>
  <si>
    <t>COYL20</t>
  </si>
  <si>
    <t>COYT1T</t>
  </si>
  <si>
    <t>COYW2S</t>
  </si>
  <si>
    <t>COYW2T</t>
  </si>
  <si>
    <t>CRAI10</t>
  </si>
  <si>
    <t>CREB2A</t>
  </si>
  <si>
    <t>CREB2B</t>
  </si>
  <si>
    <t>CREB40</t>
  </si>
  <si>
    <t>CROO1Q</t>
  </si>
  <si>
    <t>CROO1R</t>
  </si>
  <si>
    <t>CRSS10</t>
  </si>
  <si>
    <t>CRSS1Q</t>
  </si>
  <si>
    <t>CRSS1R</t>
  </si>
  <si>
    <t>CRSS2A</t>
  </si>
  <si>
    <t>CRSS2B</t>
  </si>
  <si>
    <t>CRUA20</t>
  </si>
  <si>
    <t>CRYR10</t>
  </si>
  <si>
    <t>CRYR40</t>
  </si>
  <si>
    <t>CULJ4A</t>
  </si>
  <si>
    <t>CULL1Q</t>
  </si>
  <si>
    <t>CUMB1Q</t>
  </si>
  <si>
    <t>CUMB1R</t>
  </si>
  <si>
    <t>CUPA1Q</t>
  </si>
  <si>
    <t>CUPA1R</t>
  </si>
  <si>
    <t>CURR10</t>
  </si>
  <si>
    <t>CURR20</t>
  </si>
  <si>
    <t>DAAS20</t>
  </si>
  <si>
    <t>DAIN40</t>
  </si>
  <si>
    <t>DALL20</t>
  </si>
  <si>
    <t>DALM10</t>
  </si>
  <si>
    <t>DALM2Q</t>
  </si>
  <si>
    <t>DALM2R</t>
  </si>
  <si>
    <t>DEAN1Q</t>
  </si>
  <si>
    <t>DENN10</t>
  </si>
  <si>
    <t>DENN20</t>
  </si>
  <si>
    <t>DENN40</t>
  </si>
  <si>
    <t>DENS1Q</t>
  </si>
  <si>
    <t>DESA1Q</t>
  </si>
  <si>
    <t>DEVM10</t>
  </si>
  <si>
    <t>DEVM40</t>
  </si>
  <si>
    <t>DEVO10</t>
  </si>
  <si>
    <t>DEWP2Q</t>
  </si>
  <si>
    <t>DEWP2R</t>
  </si>
  <si>
    <t>DIDC40</t>
  </si>
  <si>
    <t>DINO40</t>
  </si>
  <si>
    <t>DOUN10</t>
  </si>
  <si>
    <t>DOUN20</t>
  </si>
  <si>
    <t>DRAK20</t>
  </si>
  <si>
    <t>DRAK40</t>
  </si>
  <si>
    <t>DRAX40</t>
  </si>
  <si>
    <t>DRCR1Q</t>
  </si>
  <si>
    <t>DRCR1R</t>
  </si>
  <si>
    <t>DRUM2Q</t>
  </si>
  <si>
    <t>DRUM2R</t>
  </si>
  <si>
    <t>DUBE1Q</t>
  </si>
  <si>
    <t>DUCC1J</t>
  </si>
  <si>
    <t>DUCC1K</t>
  </si>
  <si>
    <t>DUDH1Q</t>
  </si>
  <si>
    <t>DUDH1R</t>
  </si>
  <si>
    <t>DUGR1Q</t>
  </si>
  <si>
    <t>DUMF10</t>
  </si>
  <si>
    <t>DUNB1Q</t>
  </si>
  <si>
    <t>DUNB1R</t>
  </si>
  <si>
    <t>DUNE10</t>
  </si>
  <si>
    <t>DUNF1Q</t>
  </si>
  <si>
    <t>DUNF1R</t>
  </si>
  <si>
    <t>DUNG20</t>
  </si>
  <si>
    <t>DUNG40</t>
  </si>
  <si>
    <t>DUNH1Q</t>
  </si>
  <si>
    <t>DUNH1R</t>
  </si>
  <si>
    <t>DUNM10</t>
  </si>
  <si>
    <t>DUNO1Q</t>
  </si>
  <si>
    <t>DUNO1R</t>
  </si>
  <si>
    <t>DYCE1Q</t>
  </si>
  <si>
    <t>DYCE1R</t>
  </si>
  <si>
    <t>EALI20</t>
  </si>
  <si>
    <t>EASO40</t>
  </si>
  <si>
    <t>EAST1Q</t>
  </si>
  <si>
    <t>ECCF1J</t>
  </si>
  <si>
    <t>ECCF1K</t>
  </si>
  <si>
    <t>ECCL10</t>
  </si>
  <si>
    <t>ECCL40</t>
  </si>
  <si>
    <t>ECLA40_EME</t>
  </si>
  <si>
    <t>ECLA40_WPD</t>
  </si>
  <si>
    <t>EDIN10</t>
  </si>
  <si>
    <t>EERH20</t>
  </si>
  <si>
    <t>EGGB40</t>
  </si>
  <si>
    <t>EKIL2Q</t>
  </si>
  <si>
    <t>EKIL2R</t>
  </si>
  <si>
    <t>EKIL2S</t>
  </si>
  <si>
    <t>EKIL2T</t>
  </si>
  <si>
    <t>EKIS20</t>
  </si>
  <si>
    <t>ELDE1Q</t>
  </si>
  <si>
    <t>ELDE1R</t>
  </si>
  <si>
    <t>ELGI1L</t>
  </si>
  <si>
    <t>ELGI1M</t>
  </si>
  <si>
    <t>ELGI1Q</t>
  </si>
  <si>
    <t>ELGI1R</t>
  </si>
  <si>
    <t>ELLA20</t>
  </si>
  <si>
    <t>ELST20</t>
  </si>
  <si>
    <t>ELST40</t>
  </si>
  <si>
    <t>ELST4A</t>
  </si>
  <si>
    <t>ELST4B</t>
  </si>
  <si>
    <t>ELVA2Q</t>
  </si>
  <si>
    <t>ELVA2R</t>
  </si>
  <si>
    <t>ELVA40</t>
  </si>
  <si>
    <t>ENDE40</t>
  </si>
  <si>
    <t>ERRO10</t>
  </si>
  <si>
    <t>ERRO1A</t>
  </si>
  <si>
    <t>ERRO1B</t>
  </si>
  <si>
    <t>ERRO1T</t>
  </si>
  <si>
    <t>ERSK1Q</t>
  </si>
  <si>
    <t>ERSK1R</t>
  </si>
  <si>
    <t>ESST1Q</t>
  </si>
  <si>
    <t>ESST1R</t>
  </si>
  <si>
    <t>EWEH1Q</t>
  </si>
  <si>
    <t>EXET40</t>
  </si>
  <si>
    <t>FAAR1Q</t>
  </si>
  <si>
    <t>FAAR1R</t>
  </si>
  <si>
    <t>FALL40</t>
  </si>
  <si>
    <t>FARI10</t>
  </si>
  <si>
    <t>FARI20</t>
  </si>
  <si>
    <t>FASN20</t>
  </si>
  <si>
    <t>FAUG10</t>
  </si>
  <si>
    <t>FAUG20</t>
  </si>
  <si>
    <t>FAUG40</t>
  </si>
  <si>
    <t>FAWL40</t>
  </si>
  <si>
    <t>FECK20</t>
  </si>
  <si>
    <t>FECK40</t>
  </si>
  <si>
    <t>FENW4A</t>
  </si>
  <si>
    <t>FERO10</t>
  </si>
  <si>
    <t>FERO1S</t>
  </si>
  <si>
    <t>FERR20</t>
  </si>
  <si>
    <t>FERR20_NED</t>
  </si>
  <si>
    <t>FERR20_YED</t>
  </si>
  <si>
    <t>FERR2A</t>
  </si>
  <si>
    <t>FERR2A_NED</t>
  </si>
  <si>
    <t>FERR2A_YED</t>
  </si>
  <si>
    <t>FERR2B</t>
  </si>
  <si>
    <t>FERR2B_NED</t>
  </si>
  <si>
    <t>FERR2B_YED</t>
  </si>
  <si>
    <t>FERR4A</t>
  </si>
  <si>
    <t>FETT10</t>
  </si>
  <si>
    <t>FETT20</t>
  </si>
  <si>
    <t>FFES20</t>
  </si>
  <si>
    <t>FIDD10</t>
  </si>
  <si>
    <t>FIDD1B</t>
  </si>
  <si>
    <t>FIDF20_ENW</t>
  </si>
  <si>
    <t>FIDF20_SPM</t>
  </si>
  <si>
    <t>FINL1Q</t>
  </si>
  <si>
    <t>FINN1Q</t>
  </si>
  <si>
    <t>FINN1R</t>
  </si>
  <si>
    <t>FLEE40</t>
  </si>
  <si>
    <t>FLIB40</t>
  </si>
  <si>
    <t>FOGG1Q</t>
  </si>
  <si>
    <t>FOGG1R</t>
  </si>
  <si>
    <t>FOUR20</t>
  </si>
  <si>
    <t>FOYE20</t>
  </si>
  <si>
    <t>FRAS1Q</t>
  </si>
  <si>
    <t>FRAS1R</t>
  </si>
  <si>
    <t>FROD2A</t>
  </si>
  <si>
    <t>FROD2B</t>
  </si>
  <si>
    <t>FROD40</t>
  </si>
  <si>
    <t>FWIL1Q</t>
  </si>
  <si>
    <t>FWIL1R</t>
  </si>
  <si>
    <t>GALA10</t>
  </si>
  <si>
    <t>GARB1Q</t>
  </si>
  <si>
    <t>GARB1R</t>
  </si>
  <si>
    <t>GARB1S</t>
  </si>
  <si>
    <t>GARB1T</t>
  </si>
  <si>
    <t>GARE1S</t>
  </si>
  <si>
    <t>GARE1T</t>
  </si>
  <si>
    <t>GART4A</t>
  </si>
  <si>
    <t>GART4B</t>
  </si>
  <si>
    <t>GIFF2Q</t>
  </si>
  <si>
    <t>GIFF2R</t>
  </si>
  <si>
    <t>GLAG1Q</t>
  </si>
  <si>
    <t>GLAG1R</t>
  </si>
  <si>
    <t>GLDO1G</t>
  </si>
  <si>
    <t>GLEN1Q</t>
  </si>
  <si>
    <t>GLFA10</t>
  </si>
  <si>
    <t>GLGL10</t>
  </si>
  <si>
    <t>GLLE10</t>
  </si>
  <si>
    <t>GLLU1Q</t>
  </si>
  <si>
    <t>GLLU1R</t>
  </si>
  <si>
    <t>GLNI10</t>
  </si>
  <si>
    <t>GLRB20</t>
  </si>
  <si>
    <t>GLRO20</t>
  </si>
  <si>
    <t>GORG1Q</t>
  </si>
  <si>
    <t>GORG1R</t>
  </si>
  <si>
    <t>GORW20</t>
  </si>
  <si>
    <t>GOVA1Q</t>
  </si>
  <si>
    <t>GOVA1R</t>
  </si>
  <si>
    <t>GRAI40</t>
  </si>
  <si>
    <t>GREN40_EME</t>
  </si>
  <si>
    <t>GREN40_EPN</t>
  </si>
  <si>
    <t>GRIF1S</t>
  </si>
  <si>
    <t>GRIF1T</t>
  </si>
  <si>
    <t>GRIW40</t>
  </si>
  <si>
    <t>GRMO20</t>
  </si>
  <si>
    <t>GRNA10</t>
  </si>
  <si>
    <t>GRNA40</t>
  </si>
  <si>
    <t>GRSA20</t>
  </si>
  <si>
    <t>GRSB20</t>
  </si>
  <si>
    <t>GRUB1Q</t>
  </si>
  <si>
    <t>GRUB1R</t>
  </si>
  <si>
    <t>PENM4A</t>
  </si>
  <si>
    <t>PENM4B</t>
  </si>
  <si>
    <t>HACK2A</t>
  </si>
  <si>
    <t>HACK2B</t>
  </si>
  <si>
    <t>HACK40</t>
  </si>
  <si>
    <t>HADH10</t>
  </si>
  <si>
    <t>HAGR1Q</t>
  </si>
  <si>
    <t>HAGR1R</t>
  </si>
  <si>
    <t>HAKB1A</t>
  </si>
  <si>
    <t>HAKB1B</t>
  </si>
  <si>
    <t>HAKB4A</t>
  </si>
  <si>
    <t>HAKB4B</t>
  </si>
  <si>
    <t>HAMB4A</t>
  </si>
  <si>
    <t>HAMB4B</t>
  </si>
  <si>
    <t>HAMH2A</t>
  </si>
  <si>
    <t>HAMH40_EME</t>
  </si>
  <si>
    <t>HAMH40_WPD</t>
  </si>
  <si>
    <t>HARE10</t>
  </si>
  <si>
    <t>HARK10</t>
  </si>
  <si>
    <t>HARK20</t>
  </si>
  <si>
    <t>HARK40</t>
  </si>
  <si>
    <t>HARM20</t>
  </si>
  <si>
    <t>HATL20</t>
  </si>
  <si>
    <t>HAWI10</t>
  </si>
  <si>
    <t>HAWI1B</t>
  </si>
  <si>
    <t>HAWP20</t>
  </si>
  <si>
    <t>HAWP4A</t>
  </si>
  <si>
    <t>MEDB4A</t>
  </si>
  <si>
    <t>MEDB4B</t>
  </si>
  <si>
    <t>HEDO20</t>
  </si>
  <si>
    <t>HELE10</t>
  </si>
  <si>
    <t>HEYS40</t>
  </si>
  <si>
    <t>HIGM20</t>
  </si>
  <si>
    <t>HIGM2A</t>
  </si>
  <si>
    <t>HIGM40</t>
  </si>
  <si>
    <t>HIGM4A</t>
  </si>
  <si>
    <t>HINP20</t>
  </si>
  <si>
    <t>HINP40</t>
  </si>
  <si>
    <t>HUER10</t>
  </si>
  <si>
    <t>HUER40</t>
  </si>
  <si>
    <t>HUMR40</t>
  </si>
  <si>
    <t>HUNE40</t>
  </si>
  <si>
    <t>HUNF1Q</t>
  </si>
  <si>
    <t>HUNF1R</t>
  </si>
  <si>
    <t>HUNN2A</t>
  </si>
  <si>
    <t>HUNN2B</t>
  </si>
  <si>
    <t>HUNN2C</t>
  </si>
  <si>
    <t>HUNN2D</t>
  </si>
  <si>
    <t>HUNN4A</t>
  </si>
  <si>
    <t>HUNN4B</t>
  </si>
  <si>
    <t>HURS20</t>
  </si>
  <si>
    <t>HUTT40</t>
  </si>
  <si>
    <t>IMPP40</t>
  </si>
  <si>
    <t>INDQ40</t>
  </si>
  <si>
    <t>INGA1Q</t>
  </si>
  <si>
    <t>INKE1Q</t>
  </si>
  <si>
    <t>INKE1R</t>
  </si>
  <si>
    <t>INNE10</t>
  </si>
  <si>
    <t>INNE1Q</t>
  </si>
  <si>
    <t>INNE1R</t>
  </si>
  <si>
    <t>INRU1Q</t>
  </si>
  <si>
    <t>INRU1R</t>
  </si>
  <si>
    <t>INRU1S</t>
  </si>
  <si>
    <t>INVE10</t>
  </si>
  <si>
    <t>INVR10</t>
  </si>
  <si>
    <t>INVR20</t>
  </si>
  <si>
    <t>INWI1Q</t>
  </si>
  <si>
    <t>INWI1R</t>
  </si>
  <si>
    <t>IROA10</t>
  </si>
  <si>
    <t>IROA20_WPDSW</t>
  </si>
  <si>
    <t>IROA20_WPDWM</t>
  </si>
  <si>
    <t>IRON40</t>
  </si>
  <si>
    <t>IVER20</t>
  </si>
  <si>
    <t>IVER2A</t>
  </si>
  <si>
    <t>IVER4A</t>
  </si>
  <si>
    <t>IVER4B</t>
  </si>
  <si>
    <t>JOHN1Q</t>
  </si>
  <si>
    <t>JOHN1R</t>
  </si>
  <si>
    <t>JORD20</t>
  </si>
  <si>
    <t>JUNA1T</t>
  </si>
  <si>
    <t>JUNV1A</t>
  </si>
  <si>
    <t>KAIM20</t>
  </si>
  <si>
    <t>KEAD40</t>
  </si>
  <si>
    <t>KEAD4C</t>
  </si>
  <si>
    <t>KEAD4D</t>
  </si>
  <si>
    <t>KEAR20</t>
  </si>
  <si>
    <t>KEAR40</t>
  </si>
  <si>
    <t>KEIT10</t>
  </si>
  <si>
    <t>KEIT20</t>
  </si>
  <si>
    <t>KEMS40</t>
  </si>
  <si>
    <t>KENG40</t>
  </si>
  <si>
    <t>KEOO10</t>
  </si>
  <si>
    <t>KIBY20</t>
  </si>
  <si>
    <t>KIER1Q</t>
  </si>
  <si>
    <t>KIER1R</t>
  </si>
  <si>
    <t>KIIN10</t>
  </si>
  <si>
    <t>KILB1Q</t>
  </si>
  <si>
    <t>KILB1R</t>
  </si>
  <si>
    <t>KILC1Q</t>
  </si>
  <si>
    <t>KILG20</t>
  </si>
  <si>
    <t>KILL40</t>
  </si>
  <si>
    <t>KILO10</t>
  </si>
  <si>
    <t>KILS10</t>
  </si>
  <si>
    <t>KILS20</t>
  </si>
  <si>
    <t>KILS40</t>
  </si>
  <si>
    <t>KILT2Q</t>
  </si>
  <si>
    <t>KILT2R</t>
  </si>
  <si>
    <t>KILW1Q</t>
  </si>
  <si>
    <t>KILW1R</t>
  </si>
  <si>
    <t>KINB2J</t>
  </si>
  <si>
    <t>KINB2K</t>
  </si>
  <si>
    <t>KINC20</t>
  </si>
  <si>
    <t>KINO40</t>
  </si>
  <si>
    <t>KINT10</t>
  </si>
  <si>
    <t>KINT20</t>
  </si>
  <si>
    <t>KIOR1Q</t>
  </si>
  <si>
    <t>KIRK20</t>
  </si>
  <si>
    <t>KIRK2A</t>
  </si>
  <si>
    <t>KITW20</t>
  </si>
  <si>
    <t>KNAR20</t>
  </si>
  <si>
    <t>KNOC10</t>
  </si>
  <si>
    <t>KNOC20</t>
  </si>
  <si>
    <t>KNOC2L</t>
  </si>
  <si>
    <t>KNOC2M</t>
  </si>
  <si>
    <t>LACK20</t>
  </si>
  <si>
    <t>LACK40</t>
  </si>
  <si>
    <t>LAGA40</t>
  </si>
  <si>
    <t>LAGG1Q</t>
  </si>
  <si>
    <t>DLCH10</t>
  </si>
  <si>
    <t>CHUE4A</t>
  </si>
  <si>
    <t>CHUE4B</t>
  </si>
  <si>
    <t>LALE20_SEP</t>
  </si>
  <si>
    <t>LALE20_SPN</t>
  </si>
  <si>
    <t>LAMB20</t>
  </si>
  <si>
    <t>LAMB2T</t>
  </si>
  <si>
    <t>LAND4A</t>
  </si>
  <si>
    <t>LAND4B</t>
  </si>
  <si>
    <t>LEGA40</t>
  </si>
  <si>
    <t>LEGA4A</t>
  </si>
  <si>
    <t>LEGA4B</t>
  </si>
  <si>
    <t>LEIB4A</t>
  </si>
  <si>
    <t>LEIB4B</t>
  </si>
  <si>
    <t>LEIS10</t>
  </si>
  <si>
    <t>LEVE1Q</t>
  </si>
  <si>
    <t>LEVE1R</t>
  </si>
  <si>
    <t>LEVT1Q</t>
  </si>
  <si>
    <t>LEVT1R</t>
  </si>
  <si>
    <t>LING1Q</t>
  </si>
  <si>
    <t>LING1R</t>
  </si>
  <si>
    <t>LINM1Q</t>
  </si>
  <si>
    <t>LINM1R</t>
  </si>
  <si>
    <t>LISD20</t>
  </si>
  <si>
    <t>LISD2A</t>
  </si>
  <si>
    <t>LITT2A</t>
  </si>
  <si>
    <t>LITT2B</t>
  </si>
  <si>
    <t>LITT40</t>
  </si>
  <si>
    <t>LITT40_LPN</t>
  </si>
  <si>
    <t>LITT40_SPN</t>
  </si>
  <si>
    <t>LOAN20</t>
  </si>
  <si>
    <t>LOAN2Q</t>
  </si>
  <si>
    <t>LOAN2R</t>
  </si>
  <si>
    <t>LOCH10</t>
  </si>
  <si>
    <t>LOCL1Q</t>
  </si>
  <si>
    <t>LOCL1R</t>
  </si>
  <si>
    <t>LOCL1S</t>
  </si>
  <si>
    <t>LOFI4A</t>
  </si>
  <si>
    <t>LOFI4B</t>
  </si>
  <si>
    <t>LOVE40</t>
  </si>
  <si>
    <t>LUIC1Q</t>
  </si>
  <si>
    <t>LUIC1R</t>
  </si>
  <si>
    <t>LUMB1Q</t>
  </si>
  <si>
    <t>LUMB1R</t>
  </si>
  <si>
    <t>LUNA1Q</t>
  </si>
  <si>
    <t>LUNA1R</t>
  </si>
  <si>
    <t>LYND1Q</t>
  </si>
  <si>
    <t>LYND1R</t>
  </si>
  <si>
    <t>MACC20</t>
  </si>
  <si>
    <t>MACC40</t>
  </si>
  <si>
    <t>MACD10</t>
  </si>
  <si>
    <t>MAGA20</t>
  </si>
  <si>
    <t>MAHI10</t>
  </si>
  <si>
    <t>MAHI20</t>
  </si>
  <si>
    <t>MANN40</t>
  </si>
  <si>
    <t>MAWO40</t>
  </si>
  <si>
    <t>MAYB10</t>
  </si>
  <si>
    <t>MAYT1T</t>
  </si>
  <si>
    <t>MEAD10</t>
  </si>
  <si>
    <t>MEDW40</t>
  </si>
  <si>
    <t>MELG10</t>
  </si>
  <si>
    <t>MELG40</t>
  </si>
  <si>
    <t>MELK2A</t>
  </si>
  <si>
    <t>MELK2B</t>
  </si>
  <si>
    <t>MELK40_SEP</t>
  </si>
  <si>
    <t>MELK40_WPD</t>
  </si>
  <si>
    <t>MIDL40</t>
  </si>
  <si>
    <t>MILC10</t>
  </si>
  <si>
    <t>MILH2A_EPN</t>
  </si>
  <si>
    <t>MILH2A_LPN</t>
  </si>
  <si>
    <t>MILH2B_EPN</t>
  </si>
  <si>
    <t>MILH2B_LPN</t>
  </si>
  <si>
    <t>MILW1Q</t>
  </si>
  <si>
    <t>MILW1S</t>
  </si>
  <si>
    <t>MITY40</t>
  </si>
  <si>
    <t>MOFF10</t>
  </si>
  <si>
    <t>MOFF40</t>
  </si>
  <si>
    <t>MONF20</t>
  </si>
  <si>
    <t>MONF40</t>
  </si>
  <si>
    <t>MONF4A</t>
  </si>
  <si>
    <t>MOSH1Q</t>
  </si>
  <si>
    <t>MOSH1R</t>
  </si>
  <si>
    <t>MOSM10</t>
  </si>
  <si>
    <t>MOSM20</t>
  </si>
  <si>
    <t>MOSM2L</t>
  </si>
  <si>
    <t>MOSM2T</t>
  </si>
  <si>
    <t>MOSS1S</t>
  </si>
  <si>
    <t>MOSS1T</t>
  </si>
  <si>
    <t>MOTA1Q</t>
  </si>
  <si>
    <t>MOTA1R</t>
  </si>
  <si>
    <t>MYBS11</t>
  </si>
  <si>
    <t>MYBS12</t>
  </si>
  <si>
    <t>MYBS1T</t>
  </si>
  <si>
    <t>NAIR1Q</t>
  </si>
  <si>
    <t>NAIR1R</t>
  </si>
  <si>
    <t>NANT1Q</t>
  </si>
  <si>
    <t>NEAR2Q</t>
  </si>
  <si>
    <t>NEAR2R</t>
  </si>
  <si>
    <t>NECH20</t>
  </si>
  <si>
    <t>NECT40</t>
  </si>
  <si>
    <t>NECT4A</t>
  </si>
  <si>
    <t>NECT4B</t>
  </si>
  <si>
    <t>NECU10</t>
  </si>
  <si>
    <t>NECU20</t>
  </si>
  <si>
    <t>NEEP20</t>
  </si>
  <si>
    <t>NEEP4A</t>
  </si>
  <si>
    <t>NEIL10</t>
  </si>
  <si>
    <t>NEIL1C</t>
  </si>
  <si>
    <t>NEIL20</t>
  </si>
  <si>
    <t>NEIL2A</t>
  </si>
  <si>
    <t>NEIL2C</t>
  </si>
  <si>
    <t>NEIL40</t>
  </si>
  <si>
    <t>NETS10</t>
  </si>
  <si>
    <t>NEWX20</t>
  </si>
  <si>
    <t>NFLE40</t>
  </si>
  <si>
    <t>NHYD20</t>
  </si>
  <si>
    <t>NINF40</t>
  </si>
  <si>
    <t>NORL2A</t>
  </si>
  <si>
    <t>NORL2B</t>
  </si>
  <si>
    <t>NORM40</t>
  </si>
  <si>
    <t>NORT20</t>
  </si>
  <si>
    <t>NORT40</t>
  </si>
  <si>
    <t>NURS40</t>
  </si>
  <si>
    <t>NURS4A</t>
  </si>
  <si>
    <t>OCKH20</t>
  </si>
  <si>
    <t>OCKH2A</t>
  </si>
  <si>
    <t>OFFE20</t>
  </si>
  <si>
    <t>OLDB20</t>
  </si>
  <si>
    <t>OLDB4A</t>
  </si>
  <si>
    <t>OLDS10</t>
  </si>
  <si>
    <t>ORRI10</t>
  </si>
  <si>
    <t>OSBA40</t>
  </si>
  <si>
    <t>PADI40</t>
  </si>
  <si>
    <t>PAFB4A</t>
  </si>
  <si>
    <t>PAFB4B</t>
  </si>
  <si>
    <t>PAIS1Q</t>
  </si>
  <si>
    <t>PAIS1R</t>
  </si>
  <si>
    <t>PAIS1S</t>
  </si>
  <si>
    <t>PAIS1T</t>
  </si>
  <si>
    <t>PART1Q</t>
  </si>
  <si>
    <t>PART1R</t>
  </si>
  <si>
    <t>PEHE10</t>
  </si>
  <si>
    <t>PEHE20</t>
  </si>
  <si>
    <t>PEHG1Q</t>
  </si>
  <si>
    <t>PEHG1R</t>
  </si>
  <si>
    <t>PELH40</t>
  </si>
  <si>
    <t>PEMB40</t>
  </si>
  <si>
    <t>PENN20</t>
  </si>
  <si>
    <t>PENN4A</t>
  </si>
  <si>
    <t>PENN4B</t>
  </si>
  <si>
    <t>PENT40</t>
  </si>
  <si>
    <t>PERS10</t>
  </si>
  <si>
    <t>PERS20</t>
  </si>
  <si>
    <t>PEWO21</t>
  </si>
  <si>
    <t>PEWO22</t>
  </si>
  <si>
    <t>PEWO40</t>
  </si>
  <si>
    <t>PEWO4A</t>
  </si>
  <si>
    <t>PEWO4B</t>
  </si>
  <si>
    <t>PITS20</t>
  </si>
  <si>
    <t>POOB2Q</t>
  </si>
  <si>
    <t>POOB2R</t>
  </si>
  <si>
    <t>POPP20</t>
  </si>
  <si>
    <t>PORA1Q</t>
  </si>
  <si>
    <t>PORA1R</t>
  </si>
  <si>
    <t>PORD2Q</t>
  </si>
  <si>
    <t>PORD2R</t>
  </si>
  <si>
    <t>PUDM40</t>
  </si>
  <si>
    <t>PYLE20</t>
  </si>
  <si>
    <t>QUER4A</t>
  </si>
  <si>
    <t>QUER4B</t>
  </si>
  <si>
    <t>QUOI10</t>
  </si>
  <si>
    <t>QUOI1Q</t>
  </si>
  <si>
    <t>RAIN20_ENW</t>
  </si>
  <si>
    <t>RAIN20_SPM</t>
  </si>
  <si>
    <t>RANN1Q</t>
  </si>
  <si>
    <t>RANN1R</t>
  </si>
  <si>
    <t>RASS40</t>
  </si>
  <si>
    <t>RATS2A</t>
  </si>
  <si>
    <t>RATS40</t>
  </si>
  <si>
    <t>RAYL40</t>
  </si>
  <si>
    <t>REBR20</t>
  </si>
  <si>
    <t>REDH10</t>
  </si>
  <si>
    <t>REDM1Q</t>
  </si>
  <si>
    <t>REDM1R</t>
  </si>
  <si>
    <t>RHIG40</t>
  </si>
  <si>
    <t>ROCH20</t>
  </si>
  <si>
    <t>ROCH4A</t>
  </si>
  <si>
    <t>ROCK40</t>
  </si>
  <si>
    <t>ROWD4A</t>
  </si>
  <si>
    <t>ROWD4B</t>
  </si>
  <si>
    <t>RUGE40</t>
  </si>
  <si>
    <t>RYEH40</t>
  </si>
  <si>
    <t>RYEH4A</t>
  </si>
  <si>
    <t>RYEH4B</t>
  </si>
  <si>
    <t>RYHA40</t>
  </si>
  <si>
    <t>SACO1Q</t>
  </si>
  <si>
    <t>SACO1R</t>
  </si>
  <si>
    <t>SAEN20</t>
  </si>
  <si>
    <t>SAES20</t>
  </si>
  <si>
    <t>SALH20</t>
  </si>
  <si>
    <t>SANX1Q</t>
  </si>
  <si>
    <t>SANX1R</t>
  </si>
  <si>
    <t>STOB40</t>
  </si>
  <si>
    <t>SEAB40</t>
  </si>
  <si>
    <t>SELL4A</t>
  </si>
  <si>
    <t>SELL4B</t>
  </si>
  <si>
    <t>SELL40</t>
  </si>
  <si>
    <t>SFEG1Q</t>
  </si>
  <si>
    <t>SFEG1R</t>
  </si>
  <si>
    <t>SFEG1S</t>
  </si>
  <si>
    <t>SFEG1T</t>
  </si>
  <si>
    <t>SFEM1Q</t>
  </si>
  <si>
    <t>SFEM1R</t>
  </si>
  <si>
    <t>SFER10</t>
  </si>
  <si>
    <t>SFIL1Q</t>
  </si>
  <si>
    <t>SHBA40</t>
  </si>
  <si>
    <t>SHEC20</t>
  </si>
  <si>
    <t>SHIN10</t>
  </si>
  <si>
    <t>SHRE4A</t>
  </si>
  <si>
    <t>SHRU2Q</t>
  </si>
  <si>
    <t>SHRU2R</t>
  </si>
  <si>
    <t>SIGH2Q</t>
  </si>
  <si>
    <t>SIGH2R</t>
  </si>
  <si>
    <t>SING40</t>
  </si>
  <si>
    <t>SIZE10</t>
  </si>
  <si>
    <t>SIZE40</t>
  </si>
  <si>
    <t>SJOW20</t>
  </si>
  <si>
    <t>SJOW40</t>
  </si>
  <si>
    <t>SKLG20</t>
  </si>
  <si>
    <t>SLOY10</t>
  </si>
  <si>
    <t>SLOY1T</t>
  </si>
  <si>
    <t>SMAN20</t>
  </si>
  <si>
    <t>SMEA10</t>
  </si>
  <si>
    <t>SMEA20</t>
  </si>
  <si>
    <t>SMEA4Q</t>
  </si>
  <si>
    <t>SMEA4R</t>
  </si>
  <si>
    <t>SPAV1Q</t>
  </si>
  <si>
    <t>SPAV1R</t>
  </si>
  <si>
    <t>SPEN4A</t>
  </si>
  <si>
    <t>SPEN4B</t>
  </si>
  <si>
    <t>SPLN40</t>
  </si>
  <si>
    <t>SSHI20</t>
  </si>
  <si>
    <t>STAH4A</t>
  </si>
  <si>
    <t>STAH4B</t>
  </si>
  <si>
    <t>STAL20</t>
  </si>
  <si>
    <t>STAL40</t>
  </si>
  <si>
    <t>STAY40</t>
  </si>
  <si>
    <t>STAY4A</t>
  </si>
  <si>
    <t>STEW20</t>
  </si>
  <si>
    <t>STEW2A</t>
  </si>
  <si>
    <t>STEW40</t>
  </si>
  <si>
    <t>STHA20</t>
  </si>
  <si>
    <t>STHA2A</t>
  </si>
  <si>
    <t>STHA2B</t>
  </si>
  <si>
    <t>STHA40</t>
  </si>
  <si>
    <t>STIR1Q</t>
  </si>
  <si>
    <t>STIR1R</t>
  </si>
  <si>
    <t>STIR1S</t>
  </si>
  <si>
    <t>STIR1T</t>
  </si>
  <si>
    <t>STLE10_SHEPD</t>
  </si>
  <si>
    <t>STLE10_SPD</t>
  </si>
  <si>
    <t>STRB20</t>
  </si>
  <si>
    <t>STRI1Q</t>
  </si>
  <si>
    <t>STRI1R</t>
  </si>
  <si>
    <t>STRL10</t>
  </si>
  <si>
    <t>STRW10</t>
  </si>
  <si>
    <t>STRW1C</t>
  </si>
  <si>
    <t>STSB40</t>
  </si>
  <si>
    <t>STSB4A</t>
  </si>
  <si>
    <t>STWB4A</t>
  </si>
  <si>
    <t>STWB4B</t>
  </si>
  <si>
    <t>SUND40</t>
  </si>
  <si>
    <t>SWAN20_SPM</t>
  </si>
  <si>
    <t>SWAN20_SWA</t>
  </si>
  <si>
    <t>SWAN2A</t>
  </si>
  <si>
    <t>SWAN44</t>
  </si>
  <si>
    <t>SWAN4A</t>
  </si>
  <si>
    <t>TARL1Q</t>
  </si>
  <si>
    <t>TARL1R</t>
  </si>
  <si>
    <t>TAUN4A</t>
  </si>
  <si>
    <t>TAUN4B</t>
  </si>
  <si>
    <t>TAYN1Q</t>
  </si>
  <si>
    <t>TAYN1R</t>
  </si>
  <si>
    <t>TEAL10</t>
  </si>
  <si>
    <t>TEAL20</t>
  </si>
  <si>
    <t>TELR1Q</t>
  </si>
  <si>
    <t>TELR1R</t>
  </si>
  <si>
    <t>TEMP2A</t>
  </si>
  <si>
    <t>TEMP2B</t>
  </si>
  <si>
    <t>THOM20</t>
  </si>
  <si>
    <t>THOM41</t>
  </si>
  <si>
    <t>THOM46</t>
  </si>
  <si>
    <t>THUS10</t>
  </si>
  <si>
    <t>THTO40</t>
  </si>
  <si>
    <t>THUR20</t>
  </si>
  <si>
    <t>THUR2A</t>
  </si>
  <si>
    <t>TILB20</t>
  </si>
  <si>
    <t>TILB40</t>
  </si>
  <si>
    <t>TILB4A</t>
  </si>
  <si>
    <t>TILB4B</t>
  </si>
  <si>
    <t>TINP2A</t>
  </si>
  <si>
    <t>TINP2B</t>
  </si>
  <si>
    <t>TODP20</t>
  </si>
  <si>
    <t>TONG10</t>
  </si>
  <si>
    <t>TONG1Q</t>
  </si>
  <si>
    <t>TONG1R</t>
  </si>
  <si>
    <t>TORN10</t>
  </si>
  <si>
    <t>TORN40</t>
  </si>
  <si>
    <t>TOTT20</t>
  </si>
  <si>
    <t>TRAW20</t>
  </si>
  <si>
    <t>TRAW40</t>
  </si>
  <si>
    <t>TREM20</t>
  </si>
  <si>
    <t>TREU4A</t>
  </si>
  <si>
    <t>TREU4B</t>
  </si>
  <si>
    <t>TUMB1Q</t>
  </si>
  <si>
    <t>TUMB1R</t>
  </si>
  <si>
    <t>TUMM1Q</t>
  </si>
  <si>
    <t>TUMM1R</t>
  </si>
  <si>
    <t>TUMM20</t>
  </si>
  <si>
    <t>TUMM4A</t>
  </si>
  <si>
    <t>TYNE20</t>
  </si>
  <si>
    <t>TYNE2A</t>
  </si>
  <si>
    <t>UPPB21</t>
  </si>
  <si>
    <t>UPPB22</t>
  </si>
  <si>
    <t>USKM20</t>
  </si>
  <si>
    <t>USKM2A</t>
  </si>
  <si>
    <t>USKM2B</t>
  </si>
  <si>
    <t>WALH40</t>
  </si>
  <si>
    <t>WALP40_EME</t>
  </si>
  <si>
    <t>WALP40_EPN</t>
  </si>
  <si>
    <t>WALX20</t>
  </si>
  <si>
    <t>WALX4A</t>
  </si>
  <si>
    <t>WALX4B</t>
  </si>
  <si>
    <t>WARL20</t>
  </si>
  <si>
    <t>WASF2A</t>
  </si>
  <si>
    <t>WASF2B</t>
  </si>
  <si>
    <t>WATS2A</t>
  </si>
  <si>
    <t>WATS2B</t>
  </si>
  <si>
    <t>WBOL20</t>
  </si>
  <si>
    <t>WBUR40</t>
  </si>
  <si>
    <t>WESE10</t>
  </si>
  <si>
    <t>WFIB20</t>
  </si>
  <si>
    <t>WFIE1A</t>
  </si>
  <si>
    <t>WFIE1B</t>
  </si>
  <si>
    <t>WFIE10</t>
  </si>
  <si>
    <t>WFIE20</t>
  </si>
  <si>
    <t>WGEO2Q</t>
  </si>
  <si>
    <t>WGEO2R</t>
  </si>
  <si>
    <t>WHAM40</t>
  </si>
  <si>
    <t>WHAM4A</t>
  </si>
  <si>
    <t>WHAM4B</t>
  </si>
  <si>
    <t>WHGA20</t>
  </si>
  <si>
    <t>WHHO2Q</t>
  </si>
  <si>
    <t>WHHO2R</t>
  </si>
  <si>
    <t>WHIB1A</t>
  </si>
  <si>
    <t>WHIB1B</t>
  </si>
  <si>
    <t>WHIB1C</t>
  </si>
  <si>
    <t>WHIB1D</t>
  </si>
  <si>
    <t>WHIB1E</t>
  </si>
  <si>
    <t>WHIB1F</t>
  </si>
  <si>
    <t>WHIB1G</t>
  </si>
  <si>
    <t>WHIB1H</t>
  </si>
  <si>
    <t>WHSO20</t>
  </si>
  <si>
    <t>WHSO2A</t>
  </si>
  <si>
    <t>WHSO2B</t>
  </si>
  <si>
    <t>WHSO4B</t>
  </si>
  <si>
    <t>WHSO4A</t>
  </si>
  <si>
    <t>WHTB1S</t>
  </si>
  <si>
    <t>WHTB1T</t>
  </si>
  <si>
    <t>WHTL1S</t>
  </si>
  <si>
    <t>WHTL1T</t>
  </si>
  <si>
    <t>WIBA20</t>
  </si>
  <si>
    <t>WIEN2A</t>
  </si>
  <si>
    <t>WIEN2B</t>
  </si>
  <si>
    <t>WILE20</t>
  </si>
  <si>
    <t>WILE40</t>
  </si>
  <si>
    <t>WIMB20</t>
  </si>
  <si>
    <t>WIOW1Q</t>
  </si>
  <si>
    <t>WIOW1R</t>
  </si>
  <si>
    <t>WISD20_EPN</t>
  </si>
  <si>
    <t>WISD20_LPN</t>
  </si>
  <si>
    <t>WISD20_SEP</t>
  </si>
  <si>
    <t>WISD2B</t>
  </si>
  <si>
    <t>WISD4A</t>
  </si>
  <si>
    <t>WISD4B</t>
  </si>
  <si>
    <t>WISH10</t>
  </si>
  <si>
    <t>WISH20</t>
  </si>
  <si>
    <t>WISH40</t>
  </si>
  <si>
    <t>WIYH10</t>
  </si>
  <si>
    <t>WIYH20</t>
  </si>
  <si>
    <t>WIYH2R</t>
  </si>
  <si>
    <t>WIYH4Q</t>
  </si>
  <si>
    <t>WLEE20</t>
  </si>
  <si>
    <t>WLEX20</t>
  </si>
  <si>
    <t>WMEL20</t>
  </si>
  <si>
    <t>WOHI1Q</t>
  </si>
  <si>
    <t>WOHI1R</t>
  </si>
  <si>
    <t>WTHU4A</t>
  </si>
  <si>
    <t>WTHU4B</t>
  </si>
  <si>
    <t>WTHU4C</t>
  </si>
  <si>
    <t>WTHU4D</t>
  </si>
  <si>
    <t>WTHU4E</t>
  </si>
  <si>
    <t>WTHU4F</t>
  </si>
  <si>
    <t>WWEY20</t>
  </si>
  <si>
    <t>WWEY2A</t>
  </si>
  <si>
    <t>WWEY4A</t>
  </si>
  <si>
    <t>WWEY4B</t>
  </si>
  <si>
    <t>WYLF40</t>
  </si>
  <si>
    <t>WYMO40</t>
  </si>
  <si>
    <t>FARI2J</t>
  </si>
  <si>
    <t>FARI2K</t>
  </si>
  <si>
    <t>CRSS2C</t>
  </si>
  <si>
    <t>CRSS2D</t>
  </si>
  <si>
    <t>BHLA10</t>
  </si>
  <si>
    <t>DUNH10</t>
  </si>
  <si>
    <t>FYRI10</t>
  </si>
  <si>
    <t>FYRI2J</t>
  </si>
  <si>
    <t>FYRI2K</t>
  </si>
  <si>
    <t>HIBU40</t>
  </si>
  <si>
    <t>LOCB10</t>
  </si>
  <si>
    <t>LOCB20</t>
  </si>
  <si>
    <t>BLHI40</t>
  </si>
  <si>
    <t>BLHI10</t>
  </si>
  <si>
    <t>DORE11</t>
  </si>
  <si>
    <t>DORE12</t>
  </si>
  <si>
    <t>KYPE10</t>
  </si>
  <si>
    <t>MIDM10</t>
  </si>
  <si>
    <t>MILS1Q</t>
  </si>
  <si>
    <t>SPIT10</t>
  </si>
  <si>
    <t>SPIT20</t>
  </si>
  <si>
    <t>THUS20</t>
  </si>
  <si>
    <t>TOMT10</t>
  </si>
  <si>
    <t>TOMT20</t>
  </si>
  <si>
    <t>ABBA10</t>
  </si>
  <si>
    <t>ECLA40_SEP</t>
  </si>
  <si>
    <t>RICH40</t>
  </si>
  <si>
    <t>WIMB40</t>
  </si>
  <si>
    <t>LEIS4A</t>
  </si>
  <si>
    <t>CHIL40</t>
  </si>
  <si>
    <t>BULL40</t>
  </si>
  <si>
    <t>ROTI20</t>
  </si>
  <si>
    <t>NEDE20</t>
  </si>
  <si>
    <t>LUND10</t>
  </si>
  <si>
    <t>DENS10</t>
  </si>
  <si>
    <t>DUNM1T</t>
  </si>
  <si>
    <t>GLKO10</t>
  </si>
  <si>
    <t>DONO10</t>
  </si>
  <si>
    <t>SAKN10</t>
  </si>
  <si>
    <t>MARV40</t>
  </si>
  <si>
    <t>YAXL40</t>
  </si>
  <si>
    <t>CREA10</t>
  </si>
  <si>
    <t>CAMA10</t>
  </si>
  <si>
    <t>CAPE10</t>
  </si>
  <si>
    <t>ELST10</t>
  </si>
  <si>
    <t>HEND10</t>
  </si>
  <si>
    <t>INCE10</t>
  </si>
  <si>
    <t>MARH4A</t>
  </si>
  <si>
    <t>MARH4B</t>
  </si>
  <si>
    <t>NORM10</t>
  </si>
  <si>
    <t>NOTR10</t>
  </si>
  <si>
    <t>PERH10</t>
  </si>
  <si>
    <t>SAFO40</t>
  </si>
  <si>
    <t>SALH40</t>
  </si>
  <si>
    <t>SHUR40</t>
  </si>
  <si>
    <t>SLKB10</t>
  </si>
  <si>
    <t>WYLF10</t>
  </si>
  <si>
    <t>SAKN1T</t>
  </si>
  <si>
    <t>CLSO10</t>
  </si>
  <si>
    <t>ENHI10</t>
  </si>
  <si>
    <t>GAWH10</t>
  </si>
  <si>
    <t>CCSS10</t>
  </si>
  <si>
    <t>LHOR4A</t>
  </si>
  <si>
    <t>DISS4A</t>
  </si>
  <si>
    <t>DISS4B</t>
  </si>
  <si>
    <t>KENN10</t>
  </si>
  <si>
    <t>BROC1T</t>
  </si>
  <si>
    <t>ALYT20</t>
  </si>
  <si>
    <t>WILT2A</t>
  </si>
  <si>
    <t>WILT2B</t>
  </si>
  <si>
    <t>WILT2C</t>
  </si>
  <si>
    <t>WILT2D</t>
  </si>
  <si>
    <t>KLYN40</t>
  </si>
  <si>
    <t>ABED10</t>
  </si>
  <si>
    <t>AREX10</t>
  </si>
  <si>
    <t>AREX1A</t>
  </si>
  <si>
    <t>AYRS40</t>
  </si>
  <si>
    <t>BENB10</t>
  </si>
  <si>
    <t>BENB1T</t>
  </si>
  <si>
    <t>CHMO10</t>
  </si>
  <si>
    <t>CHMO1T</t>
  </si>
  <si>
    <t>FIGS20</t>
  </si>
  <si>
    <t>HOLM10</t>
  </si>
  <si>
    <t>HOLM1T</t>
  </si>
  <si>
    <t>LIMK10</t>
  </si>
  <si>
    <t>CUMW10</t>
  </si>
  <si>
    <t>LIMK1A</t>
  </si>
  <si>
    <t>SANQ10</t>
  </si>
  <si>
    <t>LORG10</t>
  </si>
  <si>
    <t>SHRG10</t>
  </si>
  <si>
    <t>STOC10</t>
  </si>
  <si>
    <t>CLAU10</t>
  </si>
  <si>
    <t>COAB40</t>
  </si>
  <si>
    <t>FASI10</t>
  </si>
  <si>
    <t>FASI1A</t>
  </si>
  <si>
    <t>FASI1B</t>
  </si>
  <si>
    <t>FRIS40</t>
  </si>
  <si>
    <t>KLBS49</t>
  </si>
  <si>
    <t>CLGO2A</t>
  </si>
  <si>
    <t>SCOP10</t>
  </si>
  <si>
    <t>CLGO20</t>
  </si>
  <si>
    <t>STWD19</t>
  </si>
  <si>
    <t>KERG10</t>
  </si>
  <si>
    <t>KERG20</t>
  </si>
  <si>
    <t>JUNV1B</t>
  </si>
  <si>
    <t>COAN40</t>
  </si>
  <si>
    <t>CRCK20</t>
  </si>
  <si>
    <t>EUCH10</t>
  </si>
  <si>
    <t>GHPS10</t>
  </si>
  <si>
    <t>GNSH10</t>
  </si>
  <si>
    <t>HLND10</t>
  </si>
  <si>
    <t>KNOK10</t>
  </si>
  <si>
    <t>RAWH49</t>
  </si>
  <si>
    <t>SHDM10</t>
  </si>
  <si>
    <t>TNGF10</t>
  </si>
  <si>
    <t>NLEI10</t>
  </si>
  <si>
    <t>HORI10</t>
  </si>
  <si>
    <t>LETH10</t>
  </si>
  <si>
    <t>TRSN10</t>
  </si>
  <si>
    <t>KEOO1Q</t>
  </si>
  <si>
    <t>TNGF1A</t>
  </si>
  <si>
    <t>ELVA10</t>
  </si>
  <si>
    <t>OHLL10</t>
  </si>
  <si>
    <t>CAAD1R</t>
  </si>
  <si>
    <t>ACHE19</t>
  </si>
  <si>
    <t>ARMA10</t>
  </si>
  <si>
    <t>BAIL29</t>
  </si>
  <si>
    <t>BEWF10</t>
  </si>
  <si>
    <t>YELL10</t>
  </si>
  <si>
    <t>BLEX10</t>
  </si>
  <si>
    <t>BLEX1A</t>
  </si>
  <si>
    <t>BLGH10</t>
  </si>
  <si>
    <t>CRDH10</t>
  </si>
  <si>
    <t>CLOI10</t>
  </si>
  <si>
    <t>CLOI1A</t>
  </si>
  <si>
    <t>COST10</t>
  </si>
  <si>
    <t>COST1A</t>
  </si>
  <si>
    <t>FINS10</t>
  </si>
  <si>
    <t>DELL10</t>
  </si>
  <si>
    <t>DELL1A</t>
  </si>
  <si>
    <t>EARG29</t>
  </si>
  <si>
    <t>EARG2A</t>
  </si>
  <si>
    <t>EARG2B</t>
  </si>
  <si>
    <t>CRAM29</t>
  </si>
  <si>
    <t>GLNU10</t>
  </si>
  <si>
    <t>HEST10</t>
  </si>
  <si>
    <t>MUAI10</t>
  </si>
  <si>
    <t>BALN19</t>
  </si>
  <si>
    <t>MSHL10</t>
  </si>
  <si>
    <t>GREM10</t>
  </si>
  <si>
    <t>YELL1T</t>
  </si>
  <si>
    <t>FINS20</t>
  </si>
  <si>
    <t>ANSH20</t>
  </si>
  <si>
    <t>ANSH10</t>
  </si>
  <si>
    <t>STOR10</t>
  </si>
  <si>
    <t>DAER10</t>
  </si>
  <si>
    <t>GBRN10</t>
  </si>
  <si>
    <t>MELV10</t>
  </si>
  <si>
    <t>OFOA1T</t>
  </si>
  <si>
    <t>REDS40</t>
  </si>
  <si>
    <t>QUAN10</t>
  </si>
  <si>
    <t>GHPS40</t>
  </si>
  <si>
    <t>OFOA10</t>
  </si>
  <si>
    <t>CHLE10</t>
  </si>
  <si>
    <t>CNBH10</t>
  </si>
  <si>
    <t>CRWH19</t>
  </si>
  <si>
    <t>PAUH19</t>
  </si>
  <si>
    <t>ELCH10</t>
  </si>
  <si>
    <t>KTDL10</t>
  </si>
  <si>
    <t>KTDL1A</t>
  </si>
  <si>
    <t>KRKN10</t>
  </si>
  <si>
    <t>REJO20</t>
  </si>
  <si>
    <t>KINM20</t>
  </si>
  <si>
    <t>KINM2B</t>
  </si>
  <si>
    <t>KINM2C</t>
  </si>
  <si>
    <t>TEIN10</t>
  </si>
  <si>
    <t>ENEI10</t>
  </si>
  <si>
    <t>ENEI1N</t>
  </si>
  <si>
    <t>ARNI10</t>
  </si>
  <si>
    <t>STWN10</t>
  </si>
  <si>
    <t>BREE10</t>
  </si>
  <si>
    <t>CLFO10</t>
  </si>
  <si>
    <t>CLUH19</t>
  </si>
  <si>
    <t>GRVY19</t>
  </si>
  <si>
    <t>KETS2T</t>
  </si>
  <si>
    <t>OCHL19</t>
  </si>
  <si>
    <t>WEHL19</t>
  </si>
  <si>
    <t>FASQ10</t>
  </si>
  <si>
    <t>GLDY10</t>
  </si>
  <si>
    <t>REDS10</t>
  </si>
  <si>
    <t>SPRB10</t>
  </si>
  <si>
    <t>WNUK10</t>
  </si>
  <si>
    <t>FELL10</t>
  </si>
  <si>
    <t>KETS29</t>
  </si>
  <si>
    <t>INGA40</t>
  </si>
  <si>
    <t>COGL40</t>
  </si>
  <si>
    <t>CRDH20</t>
  </si>
  <si>
    <t>GILB10</t>
  </si>
  <si>
    <t>BRWA4A</t>
  </si>
  <si>
    <t>LAIR10</t>
  </si>
  <si>
    <t>HILD19</t>
  </si>
  <si>
    <t>HAWP40</t>
  </si>
  <si>
    <t>Zone</t>
  </si>
  <si>
    <t>Count of Nodes</t>
  </si>
  <si>
    <t>Background</t>
  </si>
  <si>
    <t>Min (£/MWkm)</t>
  </si>
  <si>
    <t>Mean Average (£/MWkm)</t>
  </si>
  <si>
    <t>Max (£/MWkm)</t>
  </si>
  <si>
    <t xml:space="preserve">Range </t>
  </si>
  <si>
    <t>Tariff (Gen PS)</t>
  </si>
  <si>
    <t>Tariff (Gen Y/R)</t>
  </si>
  <si>
    <t>(Max – Min)</t>
  </si>
  <si>
    <t>(£/kW)</t>
  </si>
  <si>
    <t>YR</t>
  </si>
  <si>
    <t>Peak</t>
  </si>
  <si>
    <t>Wider Tariff Zonal Revenue</t>
  </si>
  <si>
    <t>Wider Zonal Tariff</t>
  </si>
  <si>
    <t>Connection Map</t>
  </si>
  <si>
    <t>Peak Security</t>
  </si>
  <si>
    <t xml:space="preserve">Shared Year Round </t>
  </si>
  <si>
    <t>Not Shared Year Round</t>
  </si>
  <si>
    <t>Adjustment</t>
  </si>
  <si>
    <t>TOTAL (£m)</t>
  </si>
  <si>
    <t>TOTAL %</t>
  </si>
  <si>
    <t>System Peak</t>
  </si>
  <si>
    <t>Shared 
Year Round</t>
  </si>
  <si>
    <t>Zone Name</t>
  </si>
  <si>
    <t>(£m)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</si>
  <si>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</si>
  <si>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</si>
  <si>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</si>
  <si>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</si>
  <si>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</si>
  <si>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</si>
  <si>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</si>
  <si>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</si>
  <si>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</si>
  <si>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</si>
  <si>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</si>
  <si>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</si>
  <si>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</si>
  <si>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</si>
  <si>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</si>
  <si>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</si>
  <si>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</si>
  <si>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</si>
  <si>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</si>
  <si>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</si>
  <si>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</si>
  <si>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</si>
  <si>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</si>
  <si>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</si>
  <si>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</si>
  <si>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</si>
  <si>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</si>
  <si>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r>
      <t xml:space="preserve">O  </t>
    </r>
    <r>
      <rPr>
        <sz val="10"/>
        <color theme="0"/>
        <rFont val="Arial"/>
        <family val="2"/>
      </rPr>
      <t xml:space="preserve"> .</t>
    </r>
  </si>
  <si>
    <t>Zone 1</t>
  </si>
  <si>
    <t>Zone 2</t>
  </si>
  <si>
    <t>Zone 3</t>
  </si>
  <si>
    <t>Zone 4</t>
  </si>
  <si>
    <t>Zone 5</t>
  </si>
  <si>
    <t>Zone 6</t>
  </si>
  <si>
    <t>Zone 7</t>
  </si>
  <si>
    <t>Zone 8</t>
  </si>
  <si>
    <t>Zone 9</t>
  </si>
  <si>
    <t>Zone 10</t>
  </si>
  <si>
    <t>Zone 11</t>
  </si>
  <si>
    <t>Zone 12</t>
  </si>
  <si>
    <t>Zone 13</t>
  </si>
  <si>
    <t>Zone 14</t>
  </si>
  <si>
    <t>Zone 15</t>
  </si>
  <si>
    <t>Zone 16</t>
  </si>
  <si>
    <t>Zone 17</t>
  </si>
  <si>
    <t>Zone 18</t>
  </si>
  <si>
    <t>Row Labels</t>
  </si>
  <si>
    <t>Count of Current 27 Gen Zone</t>
  </si>
  <si>
    <t xml:space="preserve">Min of YR Nodal Price </t>
  </si>
  <si>
    <t xml:space="preserve">Average of YR Nodal Price </t>
  </si>
  <si>
    <t xml:space="preserve">Max of YR Nodal Price </t>
  </si>
  <si>
    <t xml:space="preserve">Min of PS Nodal Price </t>
  </si>
  <si>
    <t xml:space="preserve">Average of PS Nodal Price </t>
  </si>
  <si>
    <t xml:space="preserve">Max of PS Nodal Price </t>
  </si>
  <si>
    <t>Grand Total</t>
  </si>
  <si>
    <t>Count of CMP419: Major ETYS Gen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</si>
</sst>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43" formatCode="_-* #,##0.00_-;\-* #,##0.00_-;_-* &quot;-&quot;??_-;_-@_-"/>
    <numFmt numFmtId="164" formatCode="&quot;£&quot;#,##0.0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232323"/>
      <name val="Arial"/>
      <family val="2"/>
    </font>
    <font>
      <sz val="8"/>
      <color rgb="FF454545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2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8" fontId="5" fillId="0" borderId="5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8" fontId="5" fillId="3" borderId="0" xfId="0" applyNumberFormat="1" applyFont="1" applyFill="1" applyAlignment="1">
      <alignment horizontal="center" vertical="center" wrapText="1"/>
    </xf>
    <xf numFmtId="8" fontId="5" fillId="3" borderId="5" xfId="0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8" fontId="5" fillId="0" borderId="5" xfId="0" applyNumberFormat="1" applyFont="1" applyBorder="1" applyAlignment="1">
      <alignment horizontal="center" vertical="center" wrapText="1"/>
    </xf>
    <xf numFmtId="8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/>
    </xf>
    <xf numFmtId="0" fontId="2" fillId="0" borderId="0" xfId="0" applyFont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left" indent="1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9" xfId="0" applyFont="1" applyFill="1" applyBorder="1"/>
    <xf numFmtId="0" fontId="8" fillId="4" borderId="9" xfId="0" applyFont="1" applyFill="1" applyBorder="1" applyAlignment="1">
      <alignment horizontal="center" vertical="center" textRotation="90"/>
    </xf>
    <xf numFmtId="165" fontId="8" fillId="4" borderId="9" xfId="1" applyNumberFormat="1" applyFont="1" applyFill="1" applyBorder="1" applyAlignment="1">
      <alignment horizontal="center" vertical="center" textRotation="90"/>
    </xf>
    <xf numFmtId="0" fontId="0" fillId="4" borderId="9" xfId="0" applyFill="1" applyBorder="1"/>
    <xf numFmtId="0" fontId="9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left" indent="1"/>
    </xf>
    <xf numFmtId="165" fontId="2" fillId="0" borderId="10" xfId="1" applyNumberFormat="1" applyFont="1" applyBorder="1" applyAlignment="1">
      <alignment horizontal="center"/>
    </xf>
    <xf numFmtId="43" fontId="9" fillId="0" borderId="0" xfId="0" applyNumberFormat="1" applyFont="1"/>
    <xf numFmtId="43" fontId="9" fillId="0" borderId="10" xfId="0" applyNumberFormat="1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 indent="1"/>
    </xf>
    <xf numFmtId="165" fontId="2" fillId="0" borderId="11" xfId="1" applyNumberFormat="1" applyFont="1" applyBorder="1" applyAlignment="1">
      <alignment horizontal="center"/>
    </xf>
    <xf numFmtId="43" fontId="9" fillId="0" borderId="11" xfId="0" applyNumberFormat="1" applyFont="1" applyBorder="1"/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left" indent="1"/>
    </xf>
    <xf numFmtId="165" fontId="2" fillId="0" borderId="12" xfId="1" applyNumberFormat="1" applyFont="1" applyBorder="1" applyAlignment="1">
      <alignment horizontal="center"/>
    </xf>
    <xf numFmtId="43" fontId="9" fillId="0" borderId="12" xfId="0" applyNumberFormat="1" applyFont="1" applyBorder="1"/>
    <xf numFmtId="4" fontId="0" fillId="0" borderId="0" xfId="0" applyNumberFormat="1"/>
    <xf numFmtId="4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6" xfId="0" applyFont="1" applyBorder="1" applyAlignment="1">
      <alignment horizontal="left" indent="1"/>
    </xf>
    <xf numFmtId="43" fontId="0" fillId="0" borderId="6" xfId="0" applyNumberFormat="1" applyBorder="1" applyAlignment="1">
      <alignment horizontal="center"/>
    </xf>
    <xf numFmtId="43" fontId="2" fillId="0" borderId="6" xfId="0" applyNumberFormat="1" applyFont="1" applyBorder="1" applyAlignment="1">
      <alignment horizontal="center"/>
    </xf>
    <xf numFmtId="0" fontId="7" fillId="4" borderId="0" xfId="0" applyFont="1" applyFill="1" applyAlignment="1">
      <alignment horizontal="right"/>
    </xf>
    <xf numFmtId="43" fontId="2" fillId="0" borderId="10" xfId="0" applyNumberFormat="1" applyFont="1" applyBorder="1" applyAlignment="1">
      <alignment horizontal="center"/>
    </xf>
    <xf numFmtId="43" fontId="2" fillId="0" borderId="11" xfId="0" applyNumberFormat="1" applyFont="1" applyBorder="1" applyAlignment="1">
      <alignment horizontal="center"/>
    </xf>
    <xf numFmtId="43" fontId="2" fillId="0" borderId="12" xfId="0" applyNumberFormat="1" applyFont="1" applyBorder="1" applyAlignment="1">
      <alignment horizontal="center"/>
    </xf>
    <xf numFmtId="0" fontId="6" fillId="0" borderId="0" xfId="0" applyFont="1"/>
    <xf numFmtId="43" fontId="9" fillId="0" borderId="10" xfId="0" applyNumberFormat="1" applyFont="1" applyBorder="1" applyAlignment="1">
      <alignment horizontal="center"/>
    </xf>
    <xf numFmtId="43" fontId="9" fillId="0" borderId="11" xfId="0" applyNumberFormat="1" applyFont="1" applyBorder="1" applyAlignment="1">
      <alignment horizontal="center"/>
    </xf>
    <xf numFmtId="43" fontId="9" fillId="0" borderId="12" xfId="0" applyNumberFormat="1" applyFont="1" applyBorder="1" applyAlignment="1">
      <alignment horizontal="center"/>
    </xf>
    <xf numFmtId="0" fontId="3" fillId="5" borderId="1" xfId="0" applyFont="1" applyFill="1" applyBorder="1"/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wrapText="1"/>
    </xf>
    <xf numFmtId="0" fontId="3" fillId="5" borderId="3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17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0" fontId="2" fillId="6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center" vertical="center" textRotation="90"/>
    </xf>
    <xf numFmtId="0" fontId="8" fillId="4" borderId="8" xfId="0" applyFont="1" applyFill="1" applyBorder="1" applyAlignment="1">
      <alignment horizontal="center" vertical="center" textRotation="90"/>
    </xf>
    <xf numFmtId="165" fontId="8" fillId="4" borderId="7" xfId="1" applyNumberFormat="1" applyFont="1" applyFill="1" applyBorder="1" applyAlignment="1">
      <alignment horizontal="center" vertical="center" textRotation="90"/>
    </xf>
    <xf numFmtId="165" fontId="8" fillId="4" borderId="8" xfId="1" applyNumberFormat="1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Comma 2" xfId="4" xr:uid="{1F945427-103D-46D7-83A4-08101F20D6B8}"/>
    <cellStyle name="Normal" xfId="0" builtinId="0"/>
    <cellStyle name="Normal 2" xfId="2" xr:uid="{5110C471-2920-4788-B0D9-1DE8B1C77B09}"/>
    <cellStyle name="Percent" xfId="1" builtinId="5"/>
    <cellStyle name="Percent 2" xfId="3" xr:uid="{5ACF8B13-F63A-496B-A38F-09C4C59BE9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'Nodal Data'!$F$1</c:f>
              <c:strCache>
                <c:ptCount val="1"/>
                <c:pt idx="0">
                  <c:v>YR Nodal Price 
£/MWkm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'Nodal Data'!$D$2:$D$1124</c:f>
              <c:numCache>
                <c:formatCode>General</c:formatCode>
                <c:ptCount val="1123"/>
                <c:pt idx="0">
                  <c:v>27</c:v>
                </c:pt>
                <c:pt idx="1">
                  <c:v>27</c:v>
                </c:pt>
                <c:pt idx="2">
                  <c:v>5</c:v>
                </c:pt>
                <c:pt idx="3">
                  <c:v>21</c:v>
                </c:pt>
                <c:pt idx="4">
                  <c:v>7</c:v>
                </c:pt>
                <c:pt idx="5">
                  <c:v>1</c:v>
                </c:pt>
                <c:pt idx="6">
                  <c:v>16</c:v>
                </c:pt>
                <c:pt idx="7">
                  <c:v>1</c:v>
                </c:pt>
                <c:pt idx="8">
                  <c:v>1</c:v>
                </c:pt>
                <c:pt idx="9">
                  <c:v>27</c:v>
                </c:pt>
                <c:pt idx="10">
                  <c:v>27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8</c:v>
                </c:pt>
                <c:pt idx="23">
                  <c:v>10</c:v>
                </c:pt>
                <c:pt idx="24">
                  <c:v>4</c:v>
                </c:pt>
                <c:pt idx="25">
                  <c:v>10</c:v>
                </c:pt>
                <c:pt idx="26">
                  <c:v>10</c:v>
                </c:pt>
                <c:pt idx="27">
                  <c:v>26</c:v>
                </c:pt>
                <c:pt idx="28">
                  <c:v>26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21</c:v>
                </c:pt>
                <c:pt idx="34">
                  <c:v>9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23</c:v>
                </c:pt>
                <c:pt idx="48">
                  <c:v>23</c:v>
                </c:pt>
                <c:pt idx="49">
                  <c:v>23</c:v>
                </c:pt>
                <c:pt idx="50">
                  <c:v>23</c:v>
                </c:pt>
                <c:pt idx="51">
                  <c:v>3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18</c:v>
                </c:pt>
                <c:pt idx="56">
                  <c:v>17</c:v>
                </c:pt>
                <c:pt idx="57">
                  <c:v>17</c:v>
                </c:pt>
                <c:pt idx="58">
                  <c:v>9</c:v>
                </c:pt>
                <c:pt idx="59">
                  <c:v>9</c:v>
                </c:pt>
                <c:pt idx="60">
                  <c:v>16</c:v>
                </c:pt>
                <c:pt idx="61">
                  <c:v>18</c:v>
                </c:pt>
                <c:pt idx="62">
                  <c:v>10</c:v>
                </c:pt>
                <c:pt idx="63">
                  <c:v>10</c:v>
                </c:pt>
                <c:pt idx="64">
                  <c:v>1</c:v>
                </c:pt>
                <c:pt idx="65">
                  <c:v>11</c:v>
                </c:pt>
                <c:pt idx="66">
                  <c:v>11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</c:v>
                </c:pt>
                <c:pt idx="71">
                  <c:v>1</c:v>
                </c:pt>
                <c:pt idx="72">
                  <c:v>16</c:v>
                </c:pt>
                <c:pt idx="73">
                  <c:v>25</c:v>
                </c:pt>
                <c:pt idx="74">
                  <c:v>9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26</c:v>
                </c:pt>
                <c:pt idx="80">
                  <c:v>6</c:v>
                </c:pt>
                <c:pt idx="81">
                  <c:v>6</c:v>
                </c:pt>
                <c:pt idx="82">
                  <c:v>24</c:v>
                </c:pt>
                <c:pt idx="83">
                  <c:v>24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5</c:v>
                </c:pt>
                <c:pt idx="88">
                  <c:v>16</c:v>
                </c:pt>
                <c:pt idx="89">
                  <c:v>18</c:v>
                </c:pt>
                <c:pt idx="90">
                  <c:v>5</c:v>
                </c:pt>
                <c:pt idx="91">
                  <c:v>5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16</c:v>
                </c:pt>
                <c:pt idx="101">
                  <c:v>16</c:v>
                </c:pt>
                <c:pt idx="102">
                  <c:v>25</c:v>
                </c:pt>
                <c:pt idx="103">
                  <c:v>11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9</c:v>
                </c:pt>
                <c:pt idx="108">
                  <c:v>9</c:v>
                </c:pt>
                <c:pt idx="109">
                  <c:v>26</c:v>
                </c:pt>
                <c:pt idx="110">
                  <c:v>26</c:v>
                </c:pt>
                <c:pt idx="111">
                  <c:v>5</c:v>
                </c:pt>
                <c:pt idx="112">
                  <c:v>18</c:v>
                </c:pt>
                <c:pt idx="113">
                  <c:v>9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7</c:v>
                </c:pt>
                <c:pt idx="118">
                  <c:v>10</c:v>
                </c:pt>
                <c:pt idx="119">
                  <c:v>24</c:v>
                </c:pt>
                <c:pt idx="120">
                  <c:v>16</c:v>
                </c:pt>
                <c:pt idx="121">
                  <c:v>16</c:v>
                </c:pt>
                <c:pt idx="122">
                  <c:v>16</c:v>
                </c:pt>
                <c:pt idx="123">
                  <c:v>21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16</c:v>
                </c:pt>
                <c:pt idx="128">
                  <c:v>1</c:v>
                </c:pt>
                <c:pt idx="129">
                  <c:v>9</c:v>
                </c:pt>
                <c:pt idx="130">
                  <c:v>9</c:v>
                </c:pt>
                <c:pt idx="131">
                  <c:v>3</c:v>
                </c:pt>
                <c:pt idx="132">
                  <c:v>18</c:v>
                </c:pt>
                <c:pt idx="133">
                  <c:v>18</c:v>
                </c:pt>
                <c:pt idx="134">
                  <c:v>12</c:v>
                </c:pt>
                <c:pt idx="135">
                  <c:v>5</c:v>
                </c:pt>
                <c:pt idx="136">
                  <c:v>8</c:v>
                </c:pt>
                <c:pt idx="137">
                  <c:v>8</c:v>
                </c:pt>
                <c:pt idx="138">
                  <c:v>26</c:v>
                </c:pt>
                <c:pt idx="139">
                  <c:v>25</c:v>
                </c:pt>
                <c:pt idx="140">
                  <c:v>16</c:v>
                </c:pt>
                <c:pt idx="141">
                  <c:v>21</c:v>
                </c:pt>
                <c:pt idx="142">
                  <c:v>21</c:v>
                </c:pt>
                <c:pt idx="143">
                  <c:v>21</c:v>
                </c:pt>
                <c:pt idx="144">
                  <c:v>23</c:v>
                </c:pt>
                <c:pt idx="145">
                  <c:v>23</c:v>
                </c:pt>
                <c:pt idx="146">
                  <c:v>8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24</c:v>
                </c:pt>
                <c:pt idx="151">
                  <c:v>5</c:v>
                </c:pt>
                <c:pt idx="152">
                  <c:v>5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9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16</c:v>
                </c:pt>
                <c:pt idx="169">
                  <c:v>1</c:v>
                </c:pt>
                <c:pt idx="170">
                  <c:v>24</c:v>
                </c:pt>
                <c:pt idx="171">
                  <c:v>16</c:v>
                </c:pt>
                <c:pt idx="172">
                  <c:v>5</c:v>
                </c:pt>
                <c:pt idx="173">
                  <c:v>5</c:v>
                </c:pt>
                <c:pt idx="174">
                  <c:v>18</c:v>
                </c:pt>
                <c:pt idx="175">
                  <c:v>25</c:v>
                </c:pt>
                <c:pt idx="176">
                  <c:v>21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10</c:v>
                </c:pt>
                <c:pt idx="182">
                  <c:v>1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11</c:v>
                </c:pt>
                <c:pt idx="195">
                  <c:v>11</c:v>
                </c:pt>
                <c:pt idx="196">
                  <c:v>25</c:v>
                </c:pt>
                <c:pt idx="197">
                  <c:v>1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11</c:v>
                </c:pt>
                <c:pt idx="203">
                  <c:v>11</c:v>
                </c:pt>
                <c:pt idx="204">
                  <c:v>1</c:v>
                </c:pt>
                <c:pt idx="205">
                  <c:v>16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9</c:v>
                </c:pt>
                <c:pt idx="210">
                  <c:v>1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25</c:v>
                </c:pt>
                <c:pt idx="222">
                  <c:v>19</c:v>
                </c:pt>
                <c:pt idx="223">
                  <c:v>1</c:v>
                </c:pt>
                <c:pt idx="224">
                  <c:v>1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24</c:v>
                </c:pt>
                <c:pt idx="245">
                  <c:v>24</c:v>
                </c:pt>
                <c:pt idx="246">
                  <c:v>10</c:v>
                </c:pt>
                <c:pt idx="247">
                  <c:v>10</c:v>
                </c:pt>
                <c:pt idx="248">
                  <c:v>1</c:v>
                </c:pt>
                <c:pt idx="249">
                  <c:v>10</c:v>
                </c:pt>
                <c:pt idx="250">
                  <c:v>10</c:v>
                </c:pt>
                <c:pt idx="251">
                  <c:v>1</c:v>
                </c:pt>
                <c:pt idx="252">
                  <c:v>1</c:v>
                </c:pt>
                <c:pt idx="253">
                  <c:v>25</c:v>
                </c:pt>
                <c:pt idx="254">
                  <c:v>18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18</c:v>
                </c:pt>
                <c:pt idx="261">
                  <c:v>18</c:v>
                </c:pt>
                <c:pt idx="262">
                  <c:v>4</c:v>
                </c:pt>
                <c:pt idx="263">
                  <c:v>9</c:v>
                </c:pt>
                <c:pt idx="264">
                  <c:v>15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15</c:v>
                </c:pt>
                <c:pt idx="277">
                  <c:v>25</c:v>
                </c:pt>
                <c:pt idx="278">
                  <c:v>25</c:v>
                </c:pt>
                <c:pt idx="279">
                  <c:v>25</c:v>
                </c:pt>
                <c:pt idx="280">
                  <c:v>25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18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26</c:v>
                </c:pt>
                <c:pt idx="295">
                  <c:v>1</c:v>
                </c:pt>
                <c:pt idx="296">
                  <c:v>1</c:v>
                </c:pt>
                <c:pt idx="297">
                  <c:v>11</c:v>
                </c:pt>
                <c:pt idx="298">
                  <c:v>1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26</c:v>
                </c:pt>
                <c:pt idx="305">
                  <c:v>18</c:v>
                </c:pt>
                <c:pt idx="306">
                  <c:v>18</c:v>
                </c:pt>
                <c:pt idx="307">
                  <c:v>15</c:v>
                </c:pt>
                <c:pt idx="308">
                  <c:v>7</c:v>
                </c:pt>
                <c:pt idx="309">
                  <c:v>7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5</c:v>
                </c:pt>
                <c:pt idx="321">
                  <c:v>5</c:v>
                </c:pt>
                <c:pt idx="322">
                  <c:v>16</c:v>
                </c:pt>
                <c:pt idx="323">
                  <c:v>5</c:v>
                </c:pt>
                <c:pt idx="324">
                  <c:v>5</c:v>
                </c:pt>
                <c:pt idx="325">
                  <c:v>15</c:v>
                </c:pt>
                <c:pt idx="326">
                  <c:v>15</c:v>
                </c:pt>
                <c:pt idx="327">
                  <c:v>6</c:v>
                </c:pt>
                <c:pt idx="328">
                  <c:v>9</c:v>
                </c:pt>
                <c:pt idx="329">
                  <c:v>9</c:v>
                </c:pt>
                <c:pt idx="330">
                  <c:v>25</c:v>
                </c:pt>
                <c:pt idx="331">
                  <c:v>16</c:v>
                </c:pt>
                <c:pt idx="332">
                  <c:v>5</c:v>
                </c:pt>
                <c:pt idx="333">
                  <c:v>5</c:v>
                </c:pt>
                <c:pt idx="334">
                  <c:v>13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3</c:v>
                </c:pt>
                <c:pt idx="342">
                  <c:v>3</c:v>
                </c:pt>
                <c:pt idx="343">
                  <c:v>11</c:v>
                </c:pt>
                <c:pt idx="344">
                  <c:v>9</c:v>
                </c:pt>
                <c:pt idx="345">
                  <c:v>9</c:v>
                </c:pt>
                <c:pt idx="346">
                  <c:v>9</c:v>
                </c:pt>
                <c:pt idx="347">
                  <c:v>9</c:v>
                </c:pt>
                <c:pt idx="348">
                  <c:v>9</c:v>
                </c:pt>
                <c:pt idx="349">
                  <c:v>9</c:v>
                </c:pt>
                <c:pt idx="350">
                  <c:v>16</c:v>
                </c:pt>
                <c:pt idx="351">
                  <c:v>16</c:v>
                </c:pt>
                <c:pt idx="352">
                  <c:v>10</c:v>
                </c:pt>
                <c:pt idx="353">
                  <c:v>10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11</c:v>
                </c:pt>
                <c:pt idx="368">
                  <c:v>1</c:v>
                </c:pt>
                <c:pt idx="369">
                  <c:v>9</c:v>
                </c:pt>
                <c:pt idx="370">
                  <c:v>9</c:v>
                </c:pt>
                <c:pt idx="371">
                  <c:v>24</c:v>
                </c:pt>
                <c:pt idx="372">
                  <c:v>18</c:v>
                </c:pt>
                <c:pt idx="373">
                  <c:v>18</c:v>
                </c:pt>
                <c:pt idx="374">
                  <c:v>5</c:v>
                </c:pt>
                <c:pt idx="375">
                  <c:v>5</c:v>
                </c:pt>
                <c:pt idx="376">
                  <c:v>15</c:v>
                </c:pt>
                <c:pt idx="377">
                  <c:v>9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13</c:v>
                </c:pt>
                <c:pt idx="382">
                  <c:v>1</c:v>
                </c:pt>
                <c:pt idx="383">
                  <c:v>1</c:v>
                </c:pt>
                <c:pt idx="384">
                  <c:v>16</c:v>
                </c:pt>
                <c:pt idx="385">
                  <c:v>16</c:v>
                </c:pt>
                <c:pt idx="386">
                  <c:v>23</c:v>
                </c:pt>
                <c:pt idx="387">
                  <c:v>23</c:v>
                </c:pt>
                <c:pt idx="388">
                  <c:v>23</c:v>
                </c:pt>
                <c:pt idx="389">
                  <c:v>10</c:v>
                </c:pt>
                <c:pt idx="390">
                  <c:v>9</c:v>
                </c:pt>
                <c:pt idx="391">
                  <c:v>9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18</c:v>
                </c:pt>
                <c:pt idx="400">
                  <c:v>18</c:v>
                </c:pt>
                <c:pt idx="401">
                  <c:v>12</c:v>
                </c:pt>
                <c:pt idx="402">
                  <c:v>12</c:v>
                </c:pt>
                <c:pt idx="403">
                  <c:v>12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11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10</c:v>
                </c:pt>
                <c:pt idx="415">
                  <c:v>14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26</c:v>
                </c:pt>
                <c:pt idx="421">
                  <c:v>26</c:v>
                </c:pt>
                <c:pt idx="422">
                  <c:v>10</c:v>
                </c:pt>
                <c:pt idx="423">
                  <c:v>10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23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18</c:v>
                </c:pt>
                <c:pt idx="456">
                  <c:v>25</c:v>
                </c:pt>
                <c:pt idx="457">
                  <c:v>25</c:v>
                </c:pt>
                <c:pt idx="458">
                  <c:v>25</c:v>
                </c:pt>
                <c:pt idx="459">
                  <c:v>25</c:v>
                </c:pt>
                <c:pt idx="460">
                  <c:v>10</c:v>
                </c:pt>
                <c:pt idx="461">
                  <c:v>10</c:v>
                </c:pt>
                <c:pt idx="462">
                  <c:v>16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16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15</c:v>
                </c:pt>
                <c:pt idx="471">
                  <c:v>1</c:v>
                </c:pt>
                <c:pt idx="472">
                  <c:v>1</c:v>
                </c:pt>
                <c:pt idx="473">
                  <c:v>24</c:v>
                </c:pt>
                <c:pt idx="474">
                  <c:v>23</c:v>
                </c:pt>
                <c:pt idx="475">
                  <c:v>10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10</c:v>
                </c:pt>
                <c:pt idx="484">
                  <c:v>15</c:v>
                </c:pt>
                <c:pt idx="485">
                  <c:v>3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24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15</c:v>
                </c:pt>
                <c:pt idx="501">
                  <c:v>15</c:v>
                </c:pt>
                <c:pt idx="502">
                  <c:v>18</c:v>
                </c:pt>
                <c:pt idx="503">
                  <c:v>15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13</c:v>
                </c:pt>
                <c:pt idx="509">
                  <c:v>13</c:v>
                </c:pt>
                <c:pt idx="510">
                  <c:v>27</c:v>
                </c:pt>
                <c:pt idx="511">
                  <c:v>3</c:v>
                </c:pt>
                <c:pt idx="512">
                  <c:v>1</c:v>
                </c:pt>
                <c:pt idx="513">
                  <c:v>24</c:v>
                </c:pt>
                <c:pt idx="514">
                  <c:v>24</c:v>
                </c:pt>
                <c:pt idx="515">
                  <c:v>25</c:v>
                </c:pt>
                <c:pt idx="516">
                  <c:v>25</c:v>
                </c:pt>
                <c:pt idx="517">
                  <c:v>9</c:v>
                </c:pt>
                <c:pt idx="518">
                  <c:v>9</c:v>
                </c:pt>
                <c:pt idx="519">
                  <c:v>27</c:v>
                </c:pt>
                <c:pt idx="520">
                  <c:v>27</c:v>
                </c:pt>
                <c:pt idx="521">
                  <c:v>18</c:v>
                </c:pt>
                <c:pt idx="522">
                  <c:v>18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15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6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24</c:v>
                </c:pt>
                <c:pt idx="550">
                  <c:v>24</c:v>
                </c:pt>
                <c:pt idx="551">
                  <c:v>26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16</c:v>
                </c:pt>
                <c:pt idx="561">
                  <c:v>16</c:v>
                </c:pt>
                <c:pt idx="562">
                  <c:v>1</c:v>
                </c:pt>
                <c:pt idx="563">
                  <c:v>21</c:v>
                </c:pt>
                <c:pt idx="564">
                  <c:v>10</c:v>
                </c:pt>
                <c:pt idx="565">
                  <c:v>10</c:v>
                </c:pt>
                <c:pt idx="566">
                  <c:v>26</c:v>
                </c:pt>
                <c:pt idx="567">
                  <c:v>26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24</c:v>
                </c:pt>
                <c:pt idx="572">
                  <c:v>5</c:v>
                </c:pt>
                <c:pt idx="573">
                  <c:v>5</c:v>
                </c:pt>
                <c:pt idx="574">
                  <c:v>22</c:v>
                </c:pt>
                <c:pt idx="575">
                  <c:v>22</c:v>
                </c:pt>
                <c:pt idx="576">
                  <c:v>22</c:v>
                </c:pt>
                <c:pt idx="577">
                  <c:v>22</c:v>
                </c:pt>
                <c:pt idx="578">
                  <c:v>14</c:v>
                </c:pt>
                <c:pt idx="579">
                  <c:v>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3</c:v>
                </c:pt>
                <c:pt idx="585">
                  <c:v>3</c:v>
                </c:pt>
                <c:pt idx="586">
                  <c:v>22</c:v>
                </c:pt>
                <c:pt idx="587">
                  <c:v>12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9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9</c:v>
                </c:pt>
                <c:pt idx="609">
                  <c:v>9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10</c:v>
                </c:pt>
                <c:pt idx="615">
                  <c:v>10</c:v>
                </c:pt>
                <c:pt idx="616">
                  <c:v>16</c:v>
                </c:pt>
                <c:pt idx="617">
                  <c:v>16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23</c:v>
                </c:pt>
                <c:pt idx="626">
                  <c:v>24</c:v>
                </c:pt>
                <c:pt idx="627">
                  <c:v>25</c:v>
                </c:pt>
                <c:pt idx="628">
                  <c:v>25</c:v>
                </c:pt>
                <c:pt idx="629">
                  <c:v>16</c:v>
                </c:pt>
                <c:pt idx="630">
                  <c:v>16</c:v>
                </c:pt>
                <c:pt idx="631">
                  <c:v>18</c:v>
                </c:pt>
                <c:pt idx="632">
                  <c:v>13</c:v>
                </c:pt>
                <c:pt idx="633">
                  <c:v>13</c:v>
                </c:pt>
                <c:pt idx="634">
                  <c:v>26</c:v>
                </c:pt>
                <c:pt idx="635">
                  <c:v>26</c:v>
                </c:pt>
                <c:pt idx="636">
                  <c:v>18</c:v>
                </c:pt>
                <c:pt idx="637">
                  <c:v>18</c:v>
                </c:pt>
                <c:pt idx="638">
                  <c:v>13</c:v>
                </c:pt>
                <c:pt idx="639">
                  <c:v>18</c:v>
                </c:pt>
                <c:pt idx="640">
                  <c:v>18</c:v>
                </c:pt>
                <c:pt idx="641">
                  <c:v>22</c:v>
                </c:pt>
                <c:pt idx="642">
                  <c:v>1</c:v>
                </c:pt>
                <c:pt idx="643">
                  <c:v>15</c:v>
                </c:pt>
                <c:pt idx="644">
                  <c:v>15</c:v>
                </c:pt>
                <c:pt idx="645">
                  <c:v>18</c:v>
                </c:pt>
                <c:pt idx="646">
                  <c:v>18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18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19</c:v>
                </c:pt>
                <c:pt idx="663">
                  <c:v>1</c:v>
                </c:pt>
                <c:pt idx="664">
                  <c:v>1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16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9</c:v>
                </c:pt>
                <c:pt idx="678">
                  <c:v>23</c:v>
                </c:pt>
                <c:pt idx="679">
                  <c:v>21</c:v>
                </c:pt>
                <c:pt idx="680">
                  <c:v>14</c:v>
                </c:pt>
                <c:pt idx="681">
                  <c:v>14</c:v>
                </c:pt>
                <c:pt idx="682">
                  <c:v>3</c:v>
                </c:pt>
                <c:pt idx="683">
                  <c:v>3</c:v>
                </c:pt>
                <c:pt idx="684">
                  <c:v>15</c:v>
                </c:pt>
                <c:pt idx="685">
                  <c:v>15</c:v>
                </c:pt>
                <c:pt idx="686">
                  <c:v>5</c:v>
                </c:pt>
                <c:pt idx="687">
                  <c:v>5</c:v>
                </c:pt>
                <c:pt idx="688">
                  <c:v>21</c:v>
                </c:pt>
                <c:pt idx="689">
                  <c:v>18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9</c:v>
                </c:pt>
                <c:pt idx="694">
                  <c:v>1</c:v>
                </c:pt>
                <c:pt idx="695">
                  <c:v>1</c:v>
                </c:pt>
                <c:pt idx="696">
                  <c:v>21</c:v>
                </c:pt>
                <c:pt idx="697">
                  <c:v>15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24</c:v>
                </c:pt>
                <c:pt idx="702">
                  <c:v>18</c:v>
                </c:pt>
                <c:pt idx="703">
                  <c:v>24</c:v>
                </c:pt>
                <c:pt idx="704">
                  <c:v>24</c:v>
                </c:pt>
                <c:pt idx="705">
                  <c:v>24</c:v>
                </c:pt>
                <c:pt idx="706">
                  <c:v>17</c:v>
                </c:pt>
                <c:pt idx="707">
                  <c:v>10</c:v>
                </c:pt>
                <c:pt idx="708">
                  <c:v>10</c:v>
                </c:pt>
                <c:pt idx="709">
                  <c:v>15</c:v>
                </c:pt>
                <c:pt idx="710">
                  <c:v>15</c:v>
                </c:pt>
                <c:pt idx="711">
                  <c:v>13</c:v>
                </c:pt>
                <c:pt idx="712">
                  <c:v>9</c:v>
                </c:pt>
                <c:pt idx="713">
                  <c:v>9</c:v>
                </c:pt>
                <c:pt idx="714">
                  <c:v>18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</c:v>
                </c:pt>
                <c:pt idx="720">
                  <c:v>2</c:v>
                </c:pt>
                <c:pt idx="721">
                  <c:v>2</c:v>
                </c:pt>
                <c:pt idx="722">
                  <c:v>2</c:v>
                </c:pt>
                <c:pt idx="723">
                  <c:v>2</c:v>
                </c:pt>
                <c:pt idx="724">
                  <c:v>2</c:v>
                </c:pt>
                <c:pt idx="725">
                  <c:v>2</c:v>
                </c:pt>
                <c:pt idx="726">
                  <c:v>6</c:v>
                </c:pt>
                <c:pt idx="727">
                  <c:v>15</c:v>
                </c:pt>
                <c:pt idx="728">
                  <c:v>16</c:v>
                </c:pt>
                <c:pt idx="729">
                  <c:v>1</c:v>
                </c:pt>
                <c:pt idx="730">
                  <c:v>18</c:v>
                </c:pt>
                <c:pt idx="731">
                  <c:v>11</c:v>
                </c:pt>
                <c:pt idx="732">
                  <c:v>11</c:v>
                </c:pt>
                <c:pt idx="733">
                  <c:v>11</c:v>
                </c:pt>
                <c:pt idx="734">
                  <c:v>11</c:v>
                </c:pt>
                <c:pt idx="735">
                  <c:v>24</c:v>
                </c:pt>
                <c:pt idx="736">
                  <c:v>18</c:v>
                </c:pt>
                <c:pt idx="737">
                  <c:v>18</c:v>
                </c:pt>
                <c:pt idx="738">
                  <c:v>23</c:v>
                </c:pt>
                <c:pt idx="739">
                  <c:v>23</c:v>
                </c:pt>
                <c:pt idx="740">
                  <c:v>15</c:v>
                </c:pt>
                <c:pt idx="741">
                  <c:v>8</c:v>
                </c:pt>
                <c:pt idx="742">
                  <c:v>8</c:v>
                </c:pt>
                <c:pt idx="743">
                  <c:v>16</c:v>
                </c:pt>
                <c:pt idx="744">
                  <c:v>11</c:v>
                </c:pt>
                <c:pt idx="745">
                  <c:v>11</c:v>
                </c:pt>
                <c:pt idx="746">
                  <c:v>11</c:v>
                </c:pt>
                <c:pt idx="747">
                  <c:v>11</c:v>
                </c:pt>
                <c:pt idx="748">
                  <c:v>10</c:v>
                </c:pt>
                <c:pt idx="749">
                  <c:v>10</c:v>
                </c:pt>
                <c:pt idx="750">
                  <c:v>13</c:v>
                </c:pt>
                <c:pt idx="751">
                  <c:v>13</c:v>
                </c:pt>
                <c:pt idx="752">
                  <c:v>17</c:v>
                </c:pt>
                <c:pt idx="753">
                  <c:v>13</c:v>
                </c:pt>
                <c:pt idx="754">
                  <c:v>14</c:v>
                </c:pt>
                <c:pt idx="755">
                  <c:v>14</c:v>
                </c:pt>
                <c:pt idx="756">
                  <c:v>16</c:v>
                </c:pt>
                <c:pt idx="757">
                  <c:v>16</c:v>
                </c:pt>
                <c:pt idx="758">
                  <c:v>16</c:v>
                </c:pt>
                <c:pt idx="759">
                  <c:v>16</c:v>
                </c:pt>
                <c:pt idx="760">
                  <c:v>13</c:v>
                </c:pt>
                <c:pt idx="761">
                  <c:v>13</c:v>
                </c:pt>
                <c:pt idx="762">
                  <c:v>13</c:v>
                </c:pt>
                <c:pt idx="763">
                  <c:v>11</c:v>
                </c:pt>
                <c:pt idx="764">
                  <c:v>11</c:v>
                </c:pt>
                <c:pt idx="765">
                  <c:v>11</c:v>
                </c:pt>
                <c:pt idx="766">
                  <c:v>11</c:v>
                </c:pt>
                <c:pt idx="767">
                  <c:v>6</c:v>
                </c:pt>
                <c:pt idx="768">
                  <c:v>6</c:v>
                </c:pt>
                <c:pt idx="769">
                  <c:v>6</c:v>
                </c:pt>
                <c:pt idx="770">
                  <c:v>6</c:v>
                </c:pt>
                <c:pt idx="771">
                  <c:v>10</c:v>
                </c:pt>
                <c:pt idx="772">
                  <c:v>10</c:v>
                </c:pt>
                <c:pt idx="773">
                  <c:v>1</c:v>
                </c:pt>
                <c:pt idx="774">
                  <c:v>2</c:v>
                </c:pt>
                <c:pt idx="775">
                  <c:v>2</c:v>
                </c:pt>
                <c:pt idx="776">
                  <c:v>5</c:v>
                </c:pt>
                <c:pt idx="777">
                  <c:v>1</c:v>
                </c:pt>
                <c:pt idx="778">
                  <c:v>1</c:v>
                </c:pt>
                <c:pt idx="779">
                  <c:v>16</c:v>
                </c:pt>
                <c:pt idx="780">
                  <c:v>16</c:v>
                </c:pt>
                <c:pt idx="781">
                  <c:v>11</c:v>
                </c:pt>
                <c:pt idx="782">
                  <c:v>11</c:v>
                </c:pt>
                <c:pt idx="783">
                  <c:v>18</c:v>
                </c:pt>
                <c:pt idx="784">
                  <c:v>21</c:v>
                </c:pt>
                <c:pt idx="785">
                  <c:v>21</c:v>
                </c:pt>
                <c:pt idx="786">
                  <c:v>21</c:v>
                </c:pt>
                <c:pt idx="787">
                  <c:v>21</c:v>
                </c:pt>
                <c:pt idx="788">
                  <c:v>21</c:v>
                </c:pt>
                <c:pt idx="789">
                  <c:v>1</c:v>
                </c:pt>
                <c:pt idx="790">
                  <c:v>1</c:v>
                </c:pt>
                <c:pt idx="791">
                  <c:v>26</c:v>
                </c:pt>
                <c:pt idx="792">
                  <c:v>26</c:v>
                </c:pt>
                <c:pt idx="793">
                  <c:v>3</c:v>
                </c:pt>
                <c:pt idx="794">
                  <c:v>3</c:v>
                </c:pt>
                <c:pt idx="795">
                  <c:v>5</c:v>
                </c:pt>
                <c:pt idx="796">
                  <c:v>5</c:v>
                </c:pt>
                <c:pt idx="797">
                  <c:v>9</c:v>
                </c:pt>
                <c:pt idx="798">
                  <c:v>9</c:v>
                </c:pt>
                <c:pt idx="799">
                  <c:v>16</c:v>
                </c:pt>
                <c:pt idx="800">
                  <c:v>16</c:v>
                </c:pt>
                <c:pt idx="801">
                  <c:v>16</c:v>
                </c:pt>
                <c:pt idx="802">
                  <c:v>16</c:v>
                </c:pt>
                <c:pt idx="803">
                  <c:v>16</c:v>
                </c:pt>
                <c:pt idx="804">
                  <c:v>1</c:v>
                </c:pt>
                <c:pt idx="805">
                  <c:v>15</c:v>
                </c:pt>
                <c:pt idx="806">
                  <c:v>16</c:v>
                </c:pt>
                <c:pt idx="807">
                  <c:v>16</c:v>
                </c:pt>
                <c:pt idx="808">
                  <c:v>24</c:v>
                </c:pt>
                <c:pt idx="809">
                  <c:v>24</c:v>
                </c:pt>
                <c:pt idx="810">
                  <c:v>24</c:v>
                </c:pt>
                <c:pt idx="811">
                  <c:v>24</c:v>
                </c:pt>
                <c:pt idx="812">
                  <c:v>16</c:v>
                </c:pt>
                <c:pt idx="813">
                  <c:v>16</c:v>
                </c:pt>
                <c:pt idx="814">
                  <c:v>13</c:v>
                </c:pt>
                <c:pt idx="815">
                  <c:v>10</c:v>
                </c:pt>
                <c:pt idx="816">
                  <c:v>10</c:v>
                </c:pt>
                <c:pt idx="817">
                  <c:v>10</c:v>
                </c:pt>
                <c:pt idx="818">
                  <c:v>11</c:v>
                </c:pt>
                <c:pt idx="819">
                  <c:v>11</c:v>
                </c:pt>
                <c:pt idx="820">
                  <c:v>23</c:v>
                </c:pt>
                <c:pt idx="821">
                  <c:v>16</c:v>
                </c:pt>
                <c:pt idx="822">
                  <c:v>16</c:v>
                </c:pt>
                <c:pt idx="823">
                  <c:v>21</c:v>
                </c:pt>
                <c:pt idx="824">
                  <c:v>16</c:v>
                </c:pt>
                <c:pt idx="825">
                  <c:v>16</c:v>
                </c:pt>
                <c:pt idx="826">
                  <c:v>5</c:v>
                </c:pt>
                <c:pt idx="827">
                  <c:v>5</c:v>
                </c:pt>
                <c:pt idx="828">
                  <c:v>5</c:v>
                </c:pt>
                <c:pt idx="829">
                  <c:v>5</c:v>
                </c:pt>
                <c:pt idx="830">
                  <c:v>5</c:v>
                </c:pt>
                <c:pt idx="831">
                  <c:v>5</c:v>
                </c:pt>
                <c:pt idx="832">
                  <c:v>13</c:v>
                </c:pt>
                <c:pt idx="833">
                  <c:v>13</c:v>
                </c:pt>
                <c:pt idx="834">
                  <c:v>21</c:v>
                </c:pt>
                <c:pt idx="835">
                  <c:v>21</c:v>
                </c:pt>
                <c:pt idx="836">
                  <c:v>21</c:v>
                </c:pt>
                <c:pt idx="837">
                  <c:v>21</c:v>
                </c:pt>
                <c:pt idx="838">
                  <c:v>21</c:v>
                </c:pt>
                <c:pt idx="839">
                  <c:v>22</c:v>
                </c:pt>
                <c:pt idx="840">
                  <c:v>17</c:v>
                </c:pt>
                <c:pt idx="841">
                  <c:v>17</c:v>
                </c:pt>
                <c:pt idx="842">
                  <c:v>24</c:v>
                </c:pt>
                <c:pt idx="843">
                  <c:v>24</c:v>
                </c:pt>
                <c:pt idx="844">
                  <c:v>24</c:v>
                </c:pt>
                <c:pt idx="845">
                  <c:v>24</c:v>
                </c:pt>
                <c:pt idx="846">
                  <c:v>15</c:v>
                </c:pt>
                <c:pt idx="847">
                  <c:v>15</c:v>
                </c:pt>
                <c:pt idx="848">
                  <c:v>25</c:v>
                </c:pt>
                <c:pt idx="849">
                  <c:v>25</c:v>
                </c:pt>
                <c:pt idx="850">
                  <c:v>13</c:v>
                </c:pt>
                <c:pt idx="851">
                  <c:v>16</c:v>
                </c:pt>
                <c:pt idx="852">
                  <c:v>11</c:v>
                </c:pt>
                <c:pt idx="853">
                  <c:v>9</c:v>
                </c:pt>
                <c:pt idx="854">
                  <c:v>9</c:v>
                </c:pt>
                <c:pt idx="855">
                  <c:v>9</c:v>
                </c:pt>
                <c:pt idx="856">
                  <c:v>9</c:v>
                </c:pt>
                <c:pt idx="857">
                  <c:v>9</c:v>
                </c:pt>
                <c:pt idx="858">
                  <c:v>9</c:v>
                </c:pt>
                <c:pt idx="859">
                  <c:v>9</c:v>
                </c:pt>
                <c:pt idx="860">
                  <c:v>23</c:v>
                </c:pt>
                <c:pt idx="861">
                  <c:v>23</c:v>
                </c:pt>
                <c:pt idx="862">
                  <c:v>23</c:v>
                </c:pt>
                <c:pt idx="863">
                  <c:v>15</c:v>
                </c:pt>
                <c:pt idx="864">
                  <c:v>11</c:v>
                </c:pt>
                <c:pt idx="865">
                  <c:v>11</c:v>
                </c:pt>
                <c:pt idx="866">
                  <c:v>5</c:v>
                </c:pt>
                <c:pt idx="867">
                  <c:v>5</c:v>
                </c:pt>
                <c:pt idx="868">
                  <c:v>5</c:v>
                </c:pt>
                <c:pt idx="869">
                  <c:v>5</c:v>
                </c:pt>
                <c:pt idx="870">
                  <c:v>5</c:v>
                </c:pt>
                <c:pt idx="871">
                  <c:v>5</c:v>
                </c:pt>
                <c:pt idx="872">
                  <c:v>5</c:v>
                </c:pt>
                <c:pt idx="873">
                  <c:v>5</c:v>
                </c:pt>
                <c:pt idx="874">
                  <c:v>21</c:v>
                </c:pt>
                <c:pt idx="875">
                  <c:v>21</c:v>
                </c:pt>
                <c:pt idx="876">
                  <c:v>21</c:v>
                </c:pt>
                <c:pt idx="877">
                  <c:v>21</c:v>
                </c:pt>
                <c:pt idx="878">
                  <c:v>21</c:v>
                </c:pt>
                <c:pt idx="879">
                  <c:v>9</c:v>
                </c:pt>
                <c:pt idx="880">
                  <c:v>9</c:v>
                </c:pt>
                <c:pt idx="881">
                  <c:v>9</c:v>
                </c:pt>
                <c:pt idx="882">
                  <c:v>9</c:v>
                </c:pt>
                <c:pt idx="883">
                  <c:v>16</c:v>
                </c:pt>
                <c:pt idx="884">
                  <c:v>18</c:v>
                </c:pt>
                <c:pt idx="885">
                  <c:v>18</c:v>
                </c:pt>
                <c:pt idx="886">
                  <c:v>18</c:v>
                </c:pt>
                <c:pt idx="887">
                  <c:v>18</c:v>
                </c:pt>
                <c:pt idx="888">
                  <c:v>23</c:v>
                </c:pt>
                <c:pt idx="889">
                  <c:v>1</c:v>
                </c:pt>
                <c:pt idx="890">
                  <c:v>1</c:v>
                </c:pt>
                <c:pt idx="891">
                  <c:v>23</c:v>
                </c:pt>
                <c:pt idx="892">
                  <c:v>23</c:v>
                </c:pt>
                <c:pt idx="893">
                  <c:v>23</c:v>
                </c:pt>
                <c:pt idx="894">
                  <c:v>23</c:v>
                </c:pt>
                <c:pt idx="895">
                  <c:v>23</c:v>
                </c:pt>
                <c:pt idx="896">
                  <c:v>23</c:v>
                </c:pt>
                <c:pt idx="897">
                  <c:v>11</c:v>
                </c:pt>
                <c:pt idx="898">
                  <c:v>11</c:v>
                </c:pt>
                <c:pt idx="899">
                  <c:v>11</c:v>
                </c:pt>
                <c:pt idx="900">
                  <c:v>8</c:v>
                </c:pt>
                <c:pt idx="901">
                  <c:v>8</c:v>
                </c:pt>
                <c:pt idx="902">
                  <c:v>8</c:v>
                </c:pt>
                <c:pt idx="903">
                  <c:v>8</c:v>
                </c:pt>
                <c:pt idx="904">
                  <c:v>10</c:v>
                </c:pt>
                <c:pt idx="905">
                  <c:v>10</c:v>
                </c:pt>
                <c:pt idx="906">
                  <c:v>16</c:v>
                </c:pt>
                <c:pt idx="907">
                  <c:v>1</c:v>
                </c:pt>
                <c:pt idx="908">
                  <c:v>1</c:v>
                </c:pt>
                <c:pt idx="909">
                  <c:v>24</c:v>
                </c:pt>
                <c:pt idx="910">
                  <c:v>24</c:v>
                </c:pt>
                <c:pt idx="911">
                  <c:v>24</c:v>
                </c:pt>
                <c:pt idx="912">
                  <c:v>24</c:v>
                </c:pt>
                <c:pt idx="913">
                  <c:v>24</c:v>
                </c:pt>
                <c:pt idx="914">
                  <c:v>24</c:v>
                </c:pt>
                <c:pt idx="915">
                  <c:v>25</c:v>
                </c:pt>
                <c:pt idx="916">
                  <c:v>25</c:v>
                </c:pt>
                <c:pt idx="917">
                  <c:v>25</c:v>
                </c:pt>
                <c:pt idx="918">
                  <c:v>25</c:v>
                </c:pt>
                <c:pt idx="919">
                  <c:v>19</c:v>
                </c:pt>
                <c:pt idx="920">
                  <c:v>18</c:v>
                </c:pt>
                <c:pt idx="921">
                  <c:v>1</c:v>
                </c:pt>
                <c:pt idx="922">
                  <c:v>1</c:v>
                </c:pt>
                <c:pt idx="923">
                  <c:v>7</c:v>
                </c:pt>
                <c:pt idx="924">
                  <c:v>7</c:v>
                </c:pt>
                <c:pt idx="925">
                  <c:v>3</c:v>
                </c:pt>
                <c:pt idx="926">
                  <c:v>10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23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11</c:v>
                </c:pt>
                <c:pt idx="938">
                  <c:v>11</c:v>
                </c:pt>
                <c:pt idx="939">
                  <c:v>3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18</c:v>
                </c:pt>
                <c:pt idx="947">
                  <c:v>24</c:v>
                </c:pt>
                <c:pt idx="948">
                  <c:v>23</c:v>
                </c:pt>
                <c:pt idx="949">
                  <c:v>18</c:v>
                </c:pt>
                <c:pt idx="950">
                  <c:v>26</c:v>
                </c:pt>
                <c:pt idx="951">
                  <c:v>24</c:v>
                </c:pt>
                <c:pt idx="952">
                  <c:v>1</c:v>
                </c:pt>
                <c:pt idx="953">
                  <c:v>2</c:v>
                </c:pt>
                <c:pt idx="954">
                  <c:v>3</c:v>
                </c:pt>
                <c:pt idx="955">
                  <c:v>5</c:v>
                </c:pt>
                <c:pt idx="956">
                  <c:v>1</c:v>
                </c:pt>
                <c:pt idx="957">
                  <c:v>1</c:v>
                </c:pt>
                <c:pt idx="958">
                  <c:v>11</c:v>
                </c:pt>
                <c:pt idx="959">
                  <c:v>10</c:v>
                </c:pt>
                <c:pt idx="960">
                  <c:v>18</c:v>
                </c:pt>
                <c:pt idx="961">
                  <c:v>18</c:v>
                </c:pt>
                <c:pt idx="962">
                  <c:v>1</c:v>
                </c:pt>
                <c:pt idx="963">
                  <c:v>22</c:v>
                </c:pt>
                <c:pt idx="964">
                  <c:v>16</c:v>
                </c:pt>
                <c:pt idx="965">
                  <c:v>25</c:v>
                </c:pt>
                <c:pt idx="966">
                  <c:v>25</c:v>
                </c:pt>
                <c:pt idx="967">
                  <c:v>16</c:v>
                </c:pt>
                <c:pt idx="968">
                  <c:v>18</c:v>
                </c:pt>
                <c:pt idx="969">
                  <c:v>18</c:v>
                </c:pt>
                <c:pt idx="970">
                  <c:v>18</c:v>
                </c:pt>
                <c:pt idx="971">
                  <c:v>18</c:v>
                </c:pt>
                <c:pt idx="972">
                  <c:v>19</c:v>
                </c:pt>
                <c:pt idx="973">
                  <c:v>26</c:v>
                </c:pt>
                <c:pt idx="974">
                  <c:v>13</c:v>
                </c:pt>
                <c:pt idx="975">
                  <c:v>26</c:v>
                </c:pt>
                <c:pt idx="976">
                  <c:v>1</c:v>
                </c:pt>
                <c:pt idx="977">
                  <c:v>19</c:v>
                </c:pt>
                <c:pt idx="978">
                  <c:v>10</c:v>
                </c:pt>
                <c:pt idx="979">
                  <c:v>1</c:v>
                </c:pt>
                <c:pt idx="980">
                  <c:v>10</c:v>
                </c:pt>
                <c:pt idx="981">
                  <c:v>11</c:v>
                </c:pt>
                <c:pt idx="982">
                  <c:v>11</c:v>
                </c:pt>
                <c:pt idx="983">
                  <c:v>25</c:v>
                </c:pt>
                <c:pt idx="984">
                  <c:v>18</c:v>
                </c:pt>
                <c:pt idx="985">
                  <c:v>18</c:v>
                </c:pt>
                <c:pt idx="986">
                  <c:v>11</c:v>
                </c:pt>
                <c:pt idx="987">
                  <c:v>11</c:v>
                </c:pt>
                <c:pt idx="988">
                  <c:v>5</c:v>
                </c:pt>
                <c:pt idx="989">
                  <c:v>13</c:v>
                </c:pt>
                <c:pt idx="990">
                  <c:v>13</c:v>
                </c:pt>
                <c:pt idx="991">
                  <c:v>13</c:v>
                </c:pt>
                <c:pt idx="992">
                  <c:v>13</c:v>
                </c:pt>
                <c:pt idx="993">
                  <c:v>17</c:v>
                </c:pt>
                <c:pt idx="994">
                  <c:v>1</c:v>
                </c:pt>
                <c:pt idx="995">
                  <c:v>10</c:v>
                </c:pt>
                <c:pt idx="996">
                  <c:v>10</c:v>
                </c:pt>
                <c:pt idx="997">
                  <c:v>10</c:v>
                </c:pt>
                <c:pt idx="998">
                  <c:v>10</c:v>
                </c:pt>
                <c:pt idx="999">
                  <c:v>10</c:v>
                </c:pt>
                <c:pt idx="1000">
                  <c:v>10</c:v>
                </c:pt>
                <c:pt idx="1001">
                  <c:v>10</c:v>
                </c:pt>
                <c:pt idx="1002">
                  <c:v>9</c:v>
                </c:pt>
                <c:pt idx="1003">
                  <c:v>10</c:v>
                </c:pt>
                <c:pt idx="1004">
                  <c:v>10</c:v>
                </c:pt>
                <c:pt idx="1005">
                  <c:v>1</c:v>
                </c:pt>
                <c:pt idx="1006">
                  <c:v>11</c:v>
                </c:pt>
                <c:pt idx="1007">
                  <c:v>1</c:v>
                </c:pt>
                <c:pt idx="1008">
                  <c:v>10</c:v>
                </c:pt>
                <c:pt idx="1009">
                  <c:v>10</c:v>
                </c:pt>
                <c:pt idx="1010">
                  <c:v>10</c:v>
                </c:pt>
                <c:pt idx="1011">
                  <c:v>10</c:v>
                </c:pt>
                <c:pt idx="1012">
                  <c:v>10</c:v>
                </c:pt>
                <c:pt idx="1013">
                  <c:v>11</c:v>
                </c:pt>
                <c:pt idx="1014">
                  <c:v>11</c:v>
                </c:pt>
                <c:pt idx="1015">
                  <c:v>11</c:v>
                </c:pt>
                <c:pt idx="1016">
                  <c:v>11</c:v>
                </c:pt>
                <c:pt idx="1017">
                  <c:v>18</c:v>
                </c:pt>
                <c:pt idx="1018">
                  <c:v>11</c:v>
                </c:pt>
                <c:pt idx="1019">
                  <c:v>1</c:v>
                </c:pt>
                <c:pt idx="1020">
                  <c:v>12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12</c:v>
                </c:pt>
                <c:pt idx="1026">
                  <c:v>11</c:v>
                </c:pt>
                <c:pt idx="1027">
                  <c:v>10</c:v>
                </c:pt>
                <c:pt idx="1028">
                  <c:v>10</c:v>
                </c:pt>
                <c:pt idx="1029">
                  <c:v>10</c:v>
                </c:pt>
                <c:pt idx="1030">
                  <c:v>10</c:v>
                </c:pt>
                <c:pt idx="1031">
                  <c:v>11</c:v>
                </c:pt>
                <c:pt idx="1032">
                  <c:v>10</c:v>
                </c:pt>
                <c:pt idx="1033">
                  <c:v>11</c:v>
                </c:pt>
                <c:pt idx="1034">
                  <c:v>7</c:v>
                </c:pt>
                <c:pt idx="1035">
                  <c:v>7</c:v>
                </c:pt>
                <c:pt idx="1036">
                  <c:v>11</c:v>
                </c:pt>
                <c:pt idx="1037">
                  <c:v>12</c:v>
                </c:pt>
                <c:pt idx="1038">
                  <c:v>10</c:v>
                </c:pt>
                <c:pt idx="1039">
                  <c:v>10</c:v>
                </c:pt>
                <c:pt idx="1040">
                  <c:v>10</c:v>
                </c:pt>
                <c:pt idx="1041">
                  <c:v>7</c:v>
                </c:pt>
                <c:pt idx="1042">
                  <c:v>11</c:v>
                </c:pt>
                <c:pt idx="1043">
                  <c:v>10</c:v>
                </c:pt>
                <c:pt idx="1044">
                  <c:v>7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3</c:v>
                </c:pt>
                <c:pt idx="1051">
                  <c:v>3</c:v>
                </c:pt>
                <c:pt idx="1052">
                  <c:v>7</c:v>
                </c:pt>
                <c:pt idx="1053">
                  <c:v>7</c:v>
                </c:pt>
                <c:pt idx="1054">
                  <c:v>5</c:v>
                </c:pt>
                <c:pt idx="1055">
                  <c:v>5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5</c:v>
                </c:pt>
                <c:pt idx="1060">
                  <c:v>5</c:v>
                </c:pt>
                <c:pt idx="1061">
                  <c:v>7</c:v>
                </c:pt>
                <c:pt idx="1062">
                  <c:v>7</c:v>
                </c:pt>
                <c:pt idx="1063">
                  <c:v>7</c:v>
                </c:pt>
                <c:pt idx="1064">
                  <c:v>7</c:v>
                </c:pt>
                <c:pt idx="1065">
                  <c:v>4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12</c:v>
                </c:pt>
                <c:pt idx="1077">
                  <c:v>10</c:v>
                </c:pt>
                <c:pt idx="1078">
                  <c:v>1</c:v>
                </c:pt>
                <c:pt idx="1079">
                  <c:v>12</c:v>
                </c:pt>
                <c:pt idx="1080">
                  <c:v>11</c:v>
                </c:pt>
                <c:pt idx="1081">
                  <c:v>10</c:v>
                </c:pt>
                <c:pt idx="1082">
                  <c:v>11</c:v>
                </c:pt>
                <c:pt idx="1083">
                  <c:v>12</c:v>
                </c:pt>
                <c:pt idx="1084">
                  <c:v>1</c:v>
                </c:pt>
                <c:pt idx="1085">
                  <c:v>7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2</c:v>
                </c:pt>
                <c:pt idx="1094">
                  <c:v>2</c:v>
                </c:pt>
                <c:pt idx="1095">
                  <c:v>2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10</c:v>
                </c:pt>
                <c:pt idx="1102">
                  <c:v>9</c:v>
                </c:pt>
                <c:pt idx="1103">
                  <c:v>10</c:v>
                </c:pt>
                <c:pt idx="1104">
                  <c:v>1</c:v>
                </c:pt>
                <c:pt idx="1105">
                  <c:v>1</c:v>
                </c:pt>
                <c:pt idx="1106">
                  <c:v>9</c:v>
                </c:pt>
                <c:pt idx="1107">
                  <c:v>10</c:v>
                </c:pt>
                <c:pt idx="1108">
                  <c:v>5</c:v>
                </c:pt>
                <c:pt idx="1109">
                  <c:v>5</c:v>
                </c:pt>
                <c:pt idx="1110">
                  <c:v>12</c:v>
                </c:pt>
                <c:pt idx="1111">
                  <c:v>12</c:v>
                </c:pt>
                <c:pt idx="1112">
                  <c:v>10</c:v>
                </c:pt>
                <c:pt idx="1113">
                  <c:v>10</c:v>
                </c:pt>
                <c:pt idx="1114">
                  <c:v>1</c:v>
                </c:pt>
                <c:pt idx="1115">
                  <c:v>3</c:v>
                </c:pt>
                <c:pt idx="1116">
                  <c:v>3</c:v>
                </c:pt>
                <c:pt idx="1117">
                  <c:v>7</c:v>
                </c:pt>
                <c:pt idx="1118">
                  <c:v>1</c:v>
                </c:pt>
                <c:pt idx="1119">
                  <c:v>26</c:v>
                </c:pt>
                <c:pt idx="1120">
                  <c:v>1</c:v>
                </c:pt>
                <c:pt idx="1121">
                  <c:v>1</c:v>
                </c:pt>
                <c:pt idx="1122">
                  <c:v>13</c:v>
                </c:pt>
              </c:numCache>
            </c:numRef>
          </c:xVal>
          <c:yVal>
            <c:numRef>
              <c:f>'Nodal Data'!$F$2:$F$1124</c:f>
              <c:numCache>
                <c:formatCode>General</c:formatCode>
                <c:ptCount val="1123"/>
                <c:pt idx="0">
                  <c:v>-8.5498801922696721</c:v>
                </c:pt>
                <c:pt idx="1">
                  <c:v>-8.5518827829204511</c:v>
                </c:pt>
                <c:pt idx="2">
                  <c:v>51.229887374805777</c:v>
                </c:pt>
                <c:pt idx="3">
                  <c:v>-6.6279336173640537</c:v>
                </c:pt>
                <c:pt idx="4">
                  <c:v>51.003300286555607</c:v>
                </c:pt>
                <c:pt idx="5">
                  <c:v>59.166795586915377</c:v>
                </c:pt>
                <c:pt idx="6">
                  <c:v>4.8748106677840202</c:v>
                </c:pt>
                <c:pt idx="7">
                  <c:v>63.982328339709568</c:v>
                </c:pt>
                <c:pt idx="8">
                  <c:v>63.982328339709568</c:v>
                </c:pt>
                <c:pt idx="9">
                  <c:v>-7.484875958619372</c:v>
                </c:pt>
                <c:pt idx="10">
                  <c:v>-7.4847945407243097</c:v>
                </c:pt>
                <c:pt idx="11">
                  <c:v>-3.2083991178789733</c:v>
                </c:pt>
                <c:pt idx="12">
                  <c:v>-3.2083991178789733</c:v>
                </c:pt>
                <c:pt idx="13">
                  <c:v>-4.5814996072720104</c:v>
                </c:pt>
                <c:pt idx="14">
                  <c:v>-4.5814996072720104</c:v>
                </c:pt>
                <c:pt idx="15">
                  <c:v>51.043498803657847</c:v>
                </c:pt>
                <c:pt idx="16">
                  <c:v>45.072551003889593</c:v>
                </c:pt>
                <c:pt idx="17">
                  <c:v>51.767630607218393</c:v>
                </c:pt>
                <c:pt idx="18">
                  <c:v>45.724540162014378</c:v>
                </c:pt>
                <c:pt idx="19">
                  <c:v>49.34813122305696</c:v>
                </c:pt>
                <c:pt idx="20">
                  <c:v>46.467531215919969</c:v>
                </c:pt>
                <c:pt idx="21">
                  <c:v>45.854616998438559</c:v>
                </c:pt>
                <c:pt idx="22">
                  <c:v>47.097879032297804</c:v>
                </c:pt>
                <c:pt idx="23">
                  <c:v>38.912476083301136</c:v>
                </c:pt>
                <c:pt idx="24">
                  <c:v>67.854159305839929</c:v>
                </c:pt>
                <c:pt idx="25">
                  <c:v>41.543006204521646</c:v>
                </c:pt>
                <c:pt idx="26">
                  <c:v>44.222646250778709</c:v>
                </c:pt>
                <c:pt idx="27">
                  <c:v>-6.2466763448732081</c:v>
                </c:pt>
                <c:pt idx="28">
                  <c:v>-6.2466763448732081</c:v>
                </c:pt>
                <c:pt idx="29">
                  <c:v>38.487619962942794</c:v>
                </c:pt>
                <c:pt idx="30">
                  <c:v>38.487619962942794</c:v>
                </c:pt>
                <c:pt idx="31">
                  <c:v>43.090509208735305</c:v>
                </c:pt>
                <c:pt idx="32">
                  <c:v>43.090509208735256</c:v>
                </c:pt>
                <c:pt idx="33">
                  <c:v>-5.9517966256802204</c:v>
                </c:pt>
                <c:pt idx="34">
                  <c:v>42.008880496530686</c:v>
                </c:pt>
                <c:pt idx="35">
                  <c:v>0.96101863079062699</c:v>
                </c:pt>
                <c:pt idx="36">
                  <c:v>0.95613437062038442</c:v>
                </c:pt>
                <c:pt idx="37">
                  <c:v>2.3286114784600289</c:v>
                </c:pt>
                <c:pt idx="38">
                  <c:v>59.166795586915491</c:v>
                </c:pt>
                <c:pt idx="39">
                  <c:v>59.162540129000952</c:v>
                </c:pt>
                <c:pt idx="40">
                  <c:v>60.440053753013096</c:v>
                </c:pt>
                <c:pt idx="41">
                  <c:v>60.440053753013096</c:v>
                </c:pt>
                <c:pt idx="42">
                  <c:v>57.742046092419194</c:v>
                </c:pt>
                <c:pt idx="43">
                  <c:v>57.769219550735933</c:v>
                </c:pt>
                <c:pt idx="44">
                  <c:v>59.164662599112518</c:v>
                </c:pt>
                <c:pt idx="45">
                  <c:v>57.521478180838656</c:v>
                </c:pt>
                <c:pt idx="46">
                  <c:v>56.688171367201136</c:v>
                </c:pt>
                <c:pt idx="47">
                  <c:v>-3.8378071127542306</c:v>
                </c:pt>
                <c:pt idx="48">
                  <c:v>-3.8378071127542306</c:v>
                </c:pt>
                <c:pt idx="49">
                  <c:v>-2.885746432283411</c:v>
                </c:pt>
                <c:pt idx="50">
                  <c:v>-2.8675485831717515</c:v>
                </c:pt>
                <c:pt idx="51">
                  <c:v>53.884296145246388</c:v>
                </c:pt>
                <c:pt idx="52">
                  <c:v>53.097893598711629</c:v>
                </c:pt>
                <c:pt idx="53">
                  <c:v>30.040536039864303</c:v>
                </c:pt>
                <c:pt idx="54">
                  <c:v>30.040536039864303</c:v>
                </c:pt>
                <c:pt idx="55">
                  <c:v>-1.7309042734785125</c:v>
                </c:pt>
                <c:pt idx="56">
                  <c:v>4.1238802826311209</c:v>
                </c:pt>
                <c:pt idx="57">
                  <c:v>4.5392156557412235</c:v>
                </c:pt>
                <c:pt idx="58">
                  <c:v>48.343799221056962</c:v>
                </c:pt>
                <c:pt idx="59">
                  <c:v>48.182309849740157</c:v>
                </c:pt>
                <c:pt idx="60">
                  <c:v>4.2552129756206698</c:v>
                </c:pt>
                <c:pt idx="61">
                  <c:v>-0.15850642003818402</c:v>
                </c:pt>
                <c:pt idx="62">
                  <c:v>39.486353862145933</c:v>
                </c:pt>
                <c:pt idx="63">
                  <c:v>41.380954555686124</c:v>
                </c:pt>
                <c:pt idx="64">
                  <c:v>49.310461269373853</c:v>
                </c:pt>
                <c:pt idx="65">
                  <c:v>37.646294004367327</c:v>
                </c:pt>
                <c:pt idx="66">
                  <c:v>37.578815988632499</c:v>
                </c:pt>
                <c:pt idx="67">
                  <c:v>17.927891028292976</c:v>
                </c:pt>
                <c:pt idx="68">
                  <c:v>19.756795514310202</c:v>
                </c:pt>
                <c:pt idx="69">
                  <c:v>19.748780230819879</c:v>
                </c:pt>
                <c:pt idx="70">
                  <c:v>56.273290307063384</c:v>
                </c:pt>
                <c:pt idx="71">
                  <c:v>55.371278382234671</c:v>
                </c:pt>
                <c:pt idx="72">
                  <c:v>6.4393768744303967</c:v>
                </c:pt>
                <c:pt idx="73">
                  <c:v>-1.5857635968422819</c:v>
                </c:pt>
                <c:pt idx="74">
                  <c:v>44.195855686001387</c:v>
                </c:pt>
                <c:pt idx="75">
                  <c:v>45.94596200004036</c:v>
                </c:pt>
                <c:pt idx="76">
                  <c:v>41.320571316036833</c:v>
                </c:pt>
                <c:pt idx="77">
                  <c:v>43.696958080169793</c:v>
                </c:pt>
                <c:pt idx="78">
                  <c:v>43.312302914338808</c:v>
                </c:pt>
                <c:pt idx="79">
                  <c:v>-3.5927883936759057</c:v>
                </c:pt>
                <c:pt idx="80">
                  <c:v>44.699804478950156</c:v>
                </c:pt>
                <c:pt idx="81">
                  <c:v>44.699804478950156</c:v>
                </c:pt>
                <c:pt idx="82">
                  <c:v>2.9539560835020002</c:v>
                </c:pt>
                <c:pt idx="83">
                  <c:v>1.7966129935534265</c:v>
                </c:pt>
                <c:pt idx="84">
                  <c:v>38.932638595466635</c:v>
                </c:pt>
                <c:pt idx="85">
                  <c:v>7.624842050791977</c:v>
                </c:pt>
                <c:pt idx="86">
                  <c:v>7.3816013276444963</c:v>
                </c:pt>
                <c:pt idx="87">
                  <c:v>46.661920793358611</c:v>
                </c:pt>
                <c:pt idx="88">
                  <c:v>5.9834695383954353</c:v>
                </c:pt>
                <c:pt idx="89">
                  <c:v>3.8711135722848664</c:v>
                </c:pt>
                <c:pt idx="90">
                  <c:v>46.217031771782828</c:v>
                </c:pt>
                <c:pt idx="91">
                  <c:v>46.217031771782828</c:v>
                </c:pt>
                <c:pt idx="92">
                  <c:v>0.46961181804549218</c:v>
                </c:pt>
                <c:pt idx="93">
                  <c:v>0.46961181804549218</c:v>
                </c:pt>
                <c:pt idx="94">
                  <c:v>0.46961181804549218</c:v>
                </c:pt>
                <c:pt idx="95">
                  <c:v>0.46961181804549218</c:v>
                </c:pt>
                <c:pt idx="96">
                  <c:v>0.60806077179396578</c:v>
                </c:pt>
                <c:pt idx="97">
                  <c:v>0.60806077179396578</c:v>
                </c:pt>
                <c:pt idx="98">
                  <c:v>0.60764550682120422</c:v>
                </c:pt>
                <c:pt idx="99">
                  <c:v>0.60764550682120422</c:v>
                </c:pt>
                <c:pt idx="100">
                  <c:v>4.5584729646991295</c:v>
                </c:pt>
                <c:pt idx="101">
                  <c:v>4.9813405720111517</c:v>
                </c:pt>
                <c:pt idx="102">
                  <c:v>-5.1707008429912857</c:v>
                </c:pt>
                <c:pt idx="103">
                  <c:v>36.332742932477146</c:v>
                </c:pt>
                <c:pt idx="104">
                  <c:v>61.803668612409282</c:v>
                </c:pt>
                <c:pt idx="105">
                  <c:v>75.913262562053191</c:v>
                </c:pt>
                <c:pt idx="106">
                  <c:v>76.002240366368355</c:v>
                </c:pt>
                <c:pt idx="107">
                  <c:v>38.97906878210506</c:v>
                </c:pt>
                <c:pt idx="108">
                  <c:v>37.012471123551215</c:v>
                </c:pt>
                <c:pt idx="109">
                  <c:v>-5.894753376951873</c:v>
                </c:pt>
                <c:pt idx="110">
                  <c:v>-7.0274201373078053</c:v>
                </c:pt>
                <c:pt idx="111">
                  <c:v>50.260406553031956</c:v>
                </c:pt>
                <c:pt idx="112">
                  <c:v>2.0411690653028343</c:v>
                </c:pt>
                <c:pt idx="113">
                  <c:v>37.535696205930407</c:v>
                </c:pt>
                <c:pt idx="114">
                  <c:v>1.4535458810254045</c:v>
                </c:pt>
                <c:pt idx="115">
                  <c:v>2.438516574471203</c:v>
                </c:pt>
                <c:pt idx="116">
                  <c:v>1.4119761857341167</c:v>
                </c:pt>
                <c:pt idx="117">
                  <c:v>58.87023020230081</c:v>
                </c:pt>
                <c:pt idx="118">
                  <c:v>42.549245375837387</c:v>
                </c:pt>
                <c:pt idx="119">
                  <c:v>5.0434864682432909</c:v>
                </c:pt>
                <c:pt idx="120">
                  <c:v>4.1788645262510515</c:v>
                </c:pt>
                <c:pt idx="121">
                  <c:v>5.4541143192370978</c:v>
                </c:pt>
                <c:pt idx="122">
                  <c:v>5.4535687055105688</c:v>
                </c:pt>
                <c:pt idx="123">
                  <c:v>-8.0550649854631704</c:v>
                </c:pt>
                <c:pt idx="124">
                  <c:v>6.5373444129690599</c:v>
                </c:pt>
                <c:pt idx="125">
                  <c:v>6.9680343797946112</c:v>
                </c:pt>
                <c:pt idx="126">
                  <c:v>6.7100006930666876</c:v>
                </c:pt>
                <c:pt idx="127">
                  <c:v>6.7100006930666876</c:v>
                </c:pt>
                <c:pt idx="128">
                  <c:v>75.127436367704064</c:v>
                </c:pt>
                <c:pt idx="129">
                  <c:v>36.044614885214308</c:v>
                </c:pt>
                <c:pt idx="130">
                  <c:v>36.044614885214308</c:v>
                </c:pt>
                <c:pt idx="131">
                  <c:v>54.774422071512376</c:v>
                </c:pt>
                <c:pt idx="132">
                  <c:v>4.1362568410747809</c:v>
                </c:pt>
                <c:pt idx="133">
                  <c:v>4.1362568410747809</c:v>
                </c:pt>
                <c:pt idx="134">
                  <c:v>24.86753334537099</c:v>
                </c:pt>
                <c:pt idx="135">
                  <c:v>48.624290243601834</c:v>
                </c:pt>
                <c:pt idx="136">
                  <c:v>38.34512520568871</c:v>
                </c:pt>
                <c:pt idx="137">
                  <c:v>38.34512520568871</c:v>
                </c:pt>
                <c:pt idx="138">
                  <c:v>-6.2150589524888193</c:v>
                </c:pt>
                <c:pt idx="139">
                  <c:v>-4.3048581553638421</c:v>
                </c:pt>
                <c:pt idx="140">
                  <c:v>3.9451030256162611</c:v>
                </c:pt>
                <c:pt idx="141">
                  <c:v>-5.2371962403432697</c:v>
                </c:pt>
                <c:pt idx="142">
                  <c:v>-5.4416697838692185</c:v>
                </c:pt>
                <c:pt idx="143">
                  <c:v>-5.6778090355221016</c:v>
                </c:pt>
                <c:pt idx="144">
                  <c:v>-2.4616356293421875</c:v>
                </c:pt>
                <c:pt idx="145">
                  <c:v>-2.4616356293421857</c:v>
                </c:pt>
                <c:pt idx="146">
                  <c:v>46.071116382826375</c:v>
                </c:pt>
                <c:pt idx="147">
                  <c:v>48.93707512837058</c:v>
                </c:pt>
                <c:pt idx="148">
                  <c:v>44.215194888242316</c:v>
                </c:pt>
                <c:pt idx="149">
                  <c:v>44.215194888242316</c:v>
                </c:pt>
                <c:pt idx="150">
                  <c:v>4.5379523402188751</c:v>
                </c:pt>
                <c:pt idx="151">
                  <c:v>45.440983769031433</c:v>
                </c:pt>
                <c:pt idx="152">
                  <c:v>45.102018182514172</c:v>
                </c:pt>
                <c:pt idx="153">
                  <c:v>39.916445860738769</c:v>
                </c:pt>
                <c:pt idx="154">
                  <c:v>31.959804112478047</c:v>
                </c:pt>
                <c:pt idx="155">
                  <c:v>31.959804112478047</c:v>
                </c:pt>
                <c:pt idx="156">
                  <c:v>34.73321612148635</c:v>
                </c:pt>
                <c:pt idx="157">
                  <c:v>34.733216121486265</c:v>
                </c:pt>
                <c:pt idx="158">
                  <c:v>36.482508312600316</c:v>
                </c:pt>
                <c:pt idx="159">
                  <c:v>34.833726540082402</c:v>
                </c:pt>
                <c:pt idx="160">
                  <c:v>36.164388414190192</c:v>
                </c:pt>
                <c:pt idx="161">
                  <c:v>35.022266215966447</c:v>
                </c:pt>
                <c:pt idx="162">
                  <c:v>35.038293556149</c:v>
                </c:pt>
                <c:pt idx="163">
                  <c:v>57.540169314375447</c:v>
                </c:pt>
                <c:pt idx="164">
                  <c:v>58.87483637910281</c:v>
                </c:pt>
                <c:pt idx="165">
                  <c:v>85.125803507166594</c:v>
                </c:pt>
                <c:pt idx="166">
                  <c:v>85.125803507166594</c:v>
                </c:pt>
                <c:pt idx="167">
                  <c:v>86.219507150916471</c:v>
                </c:pt>
                <c:pt idx="168">
                  <c:v>5.3931986087769728</c:v>
                </c:pt>
                <c:pt idx="169">
                  <c:v>62.191940462312076</c:v>
                </c:pt>
                <c:pt idx="170">
                  <c:v>2.1876305206712789</c:v>
                </c:pt>
                <c:pt idx="171">
                  <c:v>3.6772226130689236</c:v>
                </c:pt>
                <c:pt idx="172">
                  <c:v>48.476520392070086</c:v>
                </c:pt>
                <c:pt idx="173">
                  <c:v>47.301439692143624</c:v>
                </c:pt>
                <c:pt idx="174">
                  <c:v>-1.0162519765823883</c:v>
                </c:pt>
                <c:pt idx="175">
                  <c:v>-3.9762258526582586</c:v>
                </c:pt>
                <c:pt idx="176">
                  <c:v>-7.2106159228817894</c:v>
                </c:pt>
                <c:pt idx="177">
                  <c:v>41.775804826618426</c:v>
                </c:pt>
                <c:pt idx="178">
                  <c:v>38.912476083300376</c:v>
                </c:pt>
                <c:pt idx="179">
                  <c:v>42.058727384690449</c:v>
                </c:pt>
                <c:pt idx="180">
                  <c:v>38.857538261239498</c:v>
                </c:pt>
                <c:pt idx="181">
                  <c:v>38.857538261239498</c:v>
                </c:pt>
                <c:pt idx="182">
                  <c:v>44.303719671856115</c:v>
                </c:pt>
                <c:pt idx="183">
                  <c:v>6.1470659487010133</c:v>
                </c:pt>
                <c:pt idx="184">
                  <c:v>6.1470659487010133</c:v>
                </c:pt>
                <c:pt idx="185">
                  <c:v>6.1470659487009858</c:v>
                </c:pt>
                <c:pt idx="186">
                  <c:v>38.73518932908889</c:v>
                </c:pt>
                <c:pt idx="187">
                  <c:v>38.73518932908889</c:v>
                </c:pt>
                <c:pt idx="188">
                  <c:v>57.71351874620369</c:v>
                </c:pt>
                <c:pt idx="189">
                  <c:v>56.288876540251223</c:v>
                </c:pt>
                <c:pt idx="190">
                  <c:v>56.3658030847348</c:v>
                </c:pt>
                <c:pt idx="191">
                  <c:v>64.26837551252703</c:v>
                </c:pt>
                <c:pt idx="192">
                  <c:v>64.268375512527186</c:v>
                </c:pt>
                <c:pt idx="193">
                  <c:v>41.857937300622638</c:v>
                </c:pt>
                <c:pt idx="194">
                  <c:v>37.61365341470443</c:v>
                </c:pt>
                <c:pt idx="195">
                  <c:v>37.613653414704501</c:v>
                </c:pt>
                <c:pt idx="196">
                  <c:v>-4.2537353505052602</c:v>
                </c:pt>
                <c:pt idx="197">
                  <c:v>59.166795586915505</c:v>
                </c:pt>
                <c:pt idx="198">
                  <c:v>42.40220002824146</c:v>
                </c:pt>
                <c:pt idx="199">
                  <c:v>42.40220002824146</c:v>
                </c:pt>
                <c:pt idx="200">
                  <c:v>40.719303032717789</c:v>
                </c:pt>
                <c:pt idx="201">
                  <c:v>25.440074818622513</c:v>
                </c:pt>
                <c:pt idx="202">
                  <c:v>37.995769952828134</c:v>
                </c:pt>
                <c:pt idx="203">
                  <c:v>37.995769952828155</c:v>
                </c:pt>
                <c:pt idx="204">
                  <c:v>52.014777718344924</c:v>
                </c:pt>
                <c:pt idx="205">
                  <c:v>6.782880347658903</c:v>
                </c:pt>
                <c:pt idx="206">
                  <c:v>41.857937300622638</c:v>
                </c:pt>
                <c:pt idx="207">
                  <c:v>39.916445860738968</c:v>
                </c:pt>
                <c:pt idx="208">
                  <c:v>39.916445860738797</c:v>
                </c:pt>
                <c:pt idx="209">
                  <c:v>39.916445860738797</c:v>
                </c:pt>
                <c:pt idx="210">
                  <c:v>59.166795586915505</c:v>
                </c:pt>
                <c:pt idx="211">
                  <c:v>40.657480736119012</c:v>
                </c:pt>
                <c:pt idx="212">
                  <c:v>43.190224647945584</c:v>
                </c:pt>
                <c:pt idx="213">
                  <c:v>44.872604293774415</c:v>
                </c:pt>
                <c:pt idx="214">
                  <c:v>47.713220476332154</c:v>
                </c:pt>
                <c:pt idx="215">
                  <c:v>39.487904547319062</c:v>
                </c:pt>
                <c:pt idx="216">
                  <c:v>39.761040325964721</c:v>
                </c:pt>
                <c:pt idx="217">
                  <c:v>40.407842796512149</c:v>
                </c:pt>
                <c:pt idx="218">
                  <c:v>31.733187325994784</c:v>
                </c:pt>
                <c:pt idx="219">
                  <c:v>34.263121658457386</c:v>
                </c:pt>
                <c:pt idx="220">
                  <c:v>33.870291494694861</c:v>
                </c:pt>
                <c:pt idx="221">
                  <c:v>-4.5545456168645471</c:v>
                </c:pt>
                <c:pt idx="222">
                  <c:v>5.9778361285220241</c:v>
                </c:pt>
                <c:pt idx="223">
                  <c:v>87.857276014496918</c:v>
                </c:pt>
                <c:pt idx="224">
                  <c:v>87.85727601449706</c:v>
                </c:pt>
                <c:pt idx="225">
                  <c:v>1.8416432193502401</c:v>
                </c:pt>
                <c:pt idx="226">
                  <c:v>2.2297405576750831</c:v>
                </c:pt>
                <c:pt idx="227">
                  <c:v>6.6084739533106642</c:v>
                </c:pt>
                <c:pt idx="228">
                  <c:v>45.905257208688546</c:v>
                </c:pt>
                <c:pt idx="229">
                  <c:v>45.905257208688511</c:v>
                </c:pt>
                <c:pt idx="230">
                  <c:v>41.760051129135974</c:v>
                </c:pt>
                <c:pt idx="231">
                  <c:v>41.760051129135974</c:v>
                </c:pt>
                <c:pt idx="232">
                  <c:v>83.672138660061592</c:v>
                </c:pt>
                <c:pt idx="233">
                  <c:v>61.303919828659751</c:v>
                </c:pt>
                <c:pt idx="234">
                  <c:v>61.303919828659737</c:v>
                </c:pt>
                <c:pt idx="235">
                  <c:v>48.457557742890586</c:v>
                </c:pt>
                <c:pt idx="236">
                  <c:v>48.457557742890586</c:v>
                </c:pt>
                <c:pt idx="237">
                  <c:v>66.608470045427737</c:v>
                </c:pt>
                <c:pt idx="238">
                  <c:v>24.77242948548011</c:v>
                </c:pt>
                <c:pt idx="239">
                  <c:v>41.669130667199823</c:v>
                </c:pt>
                <c:pt idx="240">
                  <c:v>41.669130667199823</c:v>
                </c:pt>
                <c:pt idx="241">
                  <c:v>34.38428930951769</c:v>
                </c:pt>
                <c:pt idx="242">
                  <c:v>41.947358517826231</c:v>
                </c:pt>
                <c:pt idx="243">
                  <c:v>41.947358517826231</c:v>
                </c:pt>
                <c:pt idx="244">
                  <c:v>1.6722641377874328</c:v>
                </c:pt>
                <c:pt idx="245">
                  <c:v>1.6722641377874328</c:v>
                </c:pt>
                <c:pt idx="246">
                  <c:v>39.486353862145975</c:v>
                </c:pt>
                <c:pt idx="247">
                  <c:v>39.486353862145975</c:v>
                </c:pt>
                <c:pt idx="248">
                  <c:v>57.540169314375447</c:v>
                </c:pt>
                <c:pt idx="249">
                  <c:v>40.957313186790842</c:v>
                </c:pt>
                <c:pt idx="250">
                  <c:v>40.962409215824714</c:v>
                </c:pt>
                <c:pt idx="251">
                  <c:v>47.362907165996759</c:v>
                </c:pt>
                <c:pt idx="252">
                  <c:v>44.693020723815216</c:v>
                </c:pt>
                <c:pt idx="253">
                  <c:v>-2.6438143910340495</c:v>
                </c:pt>
                <c:pt idx="254">
                  <c:v>-0.78107667481178644</c:v>
                </c:pt>
                <c:pt idx="255">
                  <c:v>43.237554556331119</c:v>
                </c:pt>
                <c:pt idx="256">
                  <c:v>24.179224164877137</c:v>
                </c:pt>
                <c:pt idx="257">
                  <c:v>24.179224164877137</c:v>
                </c:pt>
                <c:pt idx="258">
                  <c:v>32.203793464273538</c:v>
                </c:pt>
                <c:pt idx="259">
                  <c:v>31.803564841240483</c:v>
                </c:pt>
                <c:pt idx="260">
                  <c:v>-2.9219440847234677</c:v>
                </c:pt>
                <c:pt idx="261">
                  <c:v>-2.9219440847234677</c:v>
                </c:pt>
                <c:pt idx="262">
                  <c:v>61.79937980521894</c:v>
                </c:pt>
                <c:pt idx="263">
                  <c:v>39.486660768722928</c:v>
                </c:pt>
                <c:pt idx="264">
                  <c:v>6.3625682574536873</c:v>
                </c:pt>
                <c:pt idx="265">
                  <c:v>39.709040610085374</c:v>
                </c:pt>
                <c:pt idx="266">
                  <c:v>39.709040610085374</c:v>
                </c:pt>
                <c:pt idx="267">
                  <c:v>39.503530444364991</c:v>
                </c:pt>
                <c:pt idx="268">
                  <c:v>39.503530444364998</c:v>
                </c:pt>
                <c:pt idx="269">
                  <c:v>39.383449760181634</c:v>
                </c:pt>
                <c:pt idx="270">
                  <c:v>39.620158275438101</c:v>
                </c:pt>
                <c:pt idx="271">
                  <c:v>39.620158275438101</c:v>
                </c:pt>
                <c:pt idx="272">
                  <c:v>53.787509160397747</c:v>
                </c:pt>
                <c:pt idx="273">
                  <c:v>57.709667454242016</c:v>
                </c:pt>
                <c:pt idx="274">
                  <c:v>53.766779443913556</c:v>
                </c:pt>
                <c:pt idx="275">
                  <c:v>53.592316424868855</c:v>
                </c:pt>
                <c:pt idx="276">
                  <c:v>6.7125046292693593</c:v>
                </c:pt>
                <c:pt idx="277">
                  <c:v>-2.8313852812763485</c:v>
                </c:pt>
                <c:pt idx="278">
                  <c:v>-2.5176896101045378</c:v>
                </c:pt>
                <c:pt idx="279">
                  <c:v>-2.5176896101045378</c:v>
                </c:pt>
                <c:pt idx="280">
                  <c:v>-2.8470382631957132</c:v>
                </c:pt>
                <c:pt idx="281">
                  <c:v>31.959804112478047</c:v>
                </c:pt>
                <c:pt idx="282">
                  <c:v>31.959804112478047</c:v>
                </c:pt>
                <c:pt idx="283">
                  <c:v>31.959804112478114</c:v>
                </c:pt>
                <c:pt idx="284">
                  <c:v>0.22405926204857118</c:v>
                </c:pt>
                <c:pt idx="285">
                  <c:v>44.246432896576039</c:v>
                </c:pt>
                <c:pt idx="286">
                  <c:v>44.869316257279621</c:v>
                </c:pt>
                <c:pt idx="287">
                  <c:v>44.869316257279664</c:v>
                </c:pt>
                <c:pt idx="288">
                  <c:v>44.251840253063335</c:v>
                </c:pt>
                <c:pt idx="289">
                  <c:v>39.152103233024022</c:v>
                </c:pt>
                <c:pt idx="290">
                  <c:v>37.949339766189709</c:v>
                </c:pt>
                <c:pt idx="291">
                  <c:v>38.398200519135763</c:v>
                </c:pt>
                <c:pt idx="292">
                  <c:v>43.818763884870293</c:v>
                </c:pt>
                <c:pt idx="293">
                  <c:v>25.842767737924291</c:v>
                </c:pt>
                <c:pt idx="294">
                  <c:v>-6.2755443987893589</c:v>
                </c:pt>
                <c:pt idx="295">
                  <c:v>56.616967642646884</c:v>
                </c:pt>
                <c:pt idx="296">
                  <c:v>56.616967642646884</c:v>
                </c:pt>
                <c:pt idx="297">
                  <c:v>37.584979155330963</c:v>
                </c:pt>
                <c:pt idx="298">
                  <c:v>57.540169314375447</c:v>
                </c:pt>
                <c:pt idx="299">
                  <c:v>57.540169314375163</c:v>
                </c:pt>
                <c:pt idx="300">
                  <c:v>55.635311261544615</c:v>
                </c:pt>
                <c:pt idx="301">
                  <c:v>53.884644028360718</c:v>
                </c:pt>
                <c:pt idx="302">
                  <c:v>53.749144342250943</c:v>
                </c:pt>
                <c:pt idx="303">
                  <c:v>54.026733517868841</c:v>
                </c:pt>
                <c:pt idx="304">
                  <c:v>-4.858441106950762</c:v>
                </c:pt>
                <c:pt idx="305">
                  <c:v>-0.81124303994099323</c:v>
                </c:pt>
                <c:pt idx="306">
                  <c:v>-0.92820626742749179</c:v>
                </c:pt>
                <c:pt idx="307">
                  <c:v>5.8141265536253952</c:v>
                </c:pt>
                <c:pt idx="308">
                  <c:v>47.77429021658655</c:v>
                </c:pt>
                <c:pt idx="309">
                  <c:v>49.109091773539753</c:v>
                </c:pt>
                <c:pt idx="310">
                  <c:v>6.4500077985594162</c:v>
                </c:pt>
                <c:pt idx="311">
                  <c:v>6.4500077985594162</c:v>
                </c:pt>
                <c:pt idx="312">
                  <c:v>6.4500077985594162</c:v>
                </c:pt>
                <c:pt idx="313">
                  <c:v>6.4919839690189294</c:v>
                </c:pt>
                <c:pt idx="314">
                  <c:v>6.4919839690189294</c:v>
                </c:pt>
                <c:pt idx="315">
                  <c:v>6.4919839690189294</c:v>
                </c:pt>
                <c:pt idx="316">
                  <c:v>6.4461737373135488</c:v>
                </c:pt>
                <c:pt idx="317">
                  <c:v>6.4461737373135488</c:v>
                </c:pt>
                <c:pt idx="318">
                  <c:v>6.4461737373135488</c:v>
                </c:pt>
                <c:pt idx="319">
                  <c:v>6.380931142189838</c:v>
                </c:pt>
                <c:pt idx="320">
                  <c:v>46.500487774979085</c:v>
                </c:pt>
                <c:pt idx="321">
                  <c:v>46.500487774979085</c:v>
                </c:pt>
                <c:pt idx="322">
                  <c:v>5.4046576203642669</c:v>
                </c:pt>
                <c:pt idx="323">
                  <c:v>45.47218919754971</c:v>
                </c:pt>
                <c:pt idx="324">
                  <c:v>45.47218919754971</c:v>
                </c:pt>
                <c:pt idx="325">
                  <c:v>8.9202531697461858</c:v>
                </c:pt>
                <c:pt idx="326">
                  <c:v>8.9202531697461858</c:v>
                </c:pt>
                <c:pt idx="327">
                  <c:v>45.599173359545112</c:v>
                </c:pt>
                <c:pt idx="328">
                  <c:v>35.300735738716014</c:v>
                </c:pt>
                <c:pt idx="329">
                  <c:v>35.300735738716014</c:v>
                </c:pt>
                <c:pt idx="330">
                  <c:v>-5.1849057584103404</c:v>
                </c:pt>
                <c:pt idx="331">
                  <c:v>6.5355110363830216</c:v>
                </c:pt>
                <c:pt idx="332">
                  <c:v>44.795402781227459</c:v>
                </c:pt>
                <c:pt idx="333">
                  <c:v>44.422275508238464</c:v>
                </c:pt>
                <c:pt idx="334">
                  <c:v>20.420370553866505</c:v>
                </c:pt>
                <c:pt idx="335">
                  <c:v>57.540169314375163</c:v>
                </c:pt>
                <c:pt idx="336">
                  <c:v>55.446280197665054</c:v>
                </c:pt>
                <c:pt idx="337">
                  <c:v>52.598990459580037</c:v>
                </c:pt>
                <c:pt idx="338">
                  <c:v>8.1676792373270874</c:v>
                </c:pt>
                <c:pt idx="339">
                  <c:v>8.1866225855509818</c:v>
                </c:pt>
                <c:pt idx="340">
                  <c:v>6.3894559964054656</c:v>
                </c:pt>
                <c:pt idx="341">
                  <c:v>57.710689613912464</c:v>
                </c:pt>
                <c:pt idx="342">
                  <c:v>56.998867179391105</c:v>
                </c:pt>
                <c:pt idx="343">
                  <c:v>32.489248049142596</c:v>
                </c:pt>
                <c:pt idx="344">
                  <c:v>43.464902090047978</c:v>
                </c:pt>
                <c:pt idx="345">
                  <c:v>43.139805201021339</c:v>
                </c:pt>
                <c:pt idx="346">
                  <c:v>43.463674440582906</c:v>
                </c:pt>
                <c:pt idx="347">
                  <c:v>43.466498700002703</c:v>
                </c:pt>
                <c:pt idx="348">
                  <c:v>43.120570611200087</c:v>
                </c:pt>
                <c:pt idx="349">
                  <c:v>43.125666640233952</c:v>
                </c:pt>
                <c:pt idx="350">
                  <c:v>5.1354985791739081</c:v>
                </c:pt>
                <c:pt idx="351">
                  <c:v>5.1355505080148083</c:v>
                </c:pt>
                <c:pt idx="352">
                  <c:v>35.57154538711778</c:v>
                </c:pt>
                <c:pt idx="353">
                  <c:v>35.57154538711778</c:v>
                </c:pt>
                <c:pt idx="354">
                  <c:v>48.490973799438535</c:v>
                </c:pt>
                <c:pt idx="355">
                  <c:v>48.490973799438535</c:v>
                </c:pt>
                <c:pt idx="356">
                  <c:v>53.884644028360718</c:v>
                </c:pt>
                <c:pt idx="357">
                  <c:v>54.863399875827433</c:v>
                </c:pt>
                <c:pt idx="358">
                  <c:v>54.433044586218372</c:v>
                </c:pt>
                <c:pt idx="359">
                  <c:v>39.48635386214594</c:v>
                </c:pt>
                <c:pt idx="360">
                  <c:v>43.04089479047574</c:v>
                </c:pt>
                <c:pt idx="361">
                  <c:v>48.154048702715698</c:v>
                </c:pt>
                <c:pt idx="362">
                  <c:v>48.154048702715698</c:v>
                </c:pt>
                <c:pt idx="363">
                  <c:v>43.024555297778896</c:v>
                </c:pt>
                <c:pt idx="364">
                  <c:v>44.205109374927041</c:v>
                </c:pt>
                <c:pt idx="365">
                  <c:v>43.767410445910997</c:v>
                </c:pt>
                <c:pt idx="366">
                  <c:v>33.828949328520409</c:v>
                </c:pt>
                <c:pt idx="367">
                  <c:v>33.828949328520409</c:v>
                </c:pt>
                <c:pt idx="368">
                  <c:v>76.382205168988207</c:v>
                </c:pt>
                <c:pt idx="369">
                  <c:v>37.960823133983951</c:v>
                </c:pt>
                <c:pt idx="370">
                  <c:v>38.342659297900489</c:v>
                </c:pt>
                <c:pt idx="371">
                  <c:v>4.0760011205140261</c:v>
                </c:pt>
                <c:pt idx="372">
                  <c:v>-0.52269221419238376</c:v>
                </c:pt>
                <c:pt idx="373">
                  <c:v>-0.52269221419238376</c:v>
                </c:pt>
                <c:pt idx="374">
                  <c:v>45.411769111825791</c:v>
                </c:pt>
                <c:pt idx="375">
                  <c:v>46.37526460525514</c:v>
                </c:pt>
                <c:pt idx="376">
                  <c:v>4.7047418372690419</c:v>
                </c:pt>
                <c:pt idx="377">
                  <c:v>40.636596309986025</c:v>
                </c:pt>
                <c:pt idx="378">
                  <c:v>25.842767737924284</c:v>
                </c:pt>
                <c:pt idx="379">
                  <c:v>25.771302583648126</c:v>
                </c:pt>
                <c:pt idx="380">
                  <c:v>10.616154160791236</c:v>
                </c:pt>
                <c:pt idx="381">
                  <c:v>10.616154160791236</c:v>
                </c:pt>
                <c:pt idx="382">
                  <c:v>63.839658670999725</c:v>
                </c:pt>
                <c:pt idx="383">
                  <c:v>63.839658670999725</c:v>
                </c:pt>
                <c:pt idx="384">
                  <c:v>6.0944633077416759</c:v>
                </c:pt>
                <c:pt idx="385">
                  <c:v>6.4343874574600992</c:v>
                </c:pt>
                <c:pt idx="386">
                  <c:v>0.67290988858583356</c:v>
                </c:pt>
                <c:pt idx="387">
                  <c:v>0.67290988858583356</c:v>
                </c:pt>
                <c:pt idx="388">
                  <c:v>0.88791531033796289</c:v>
                </c:pt>
                <c:pt idx="389">
                  <c:v>44.222646250778709</c:v>
                </c:pt>
                <c:pt idx="390">
                  <c:v>34.863358353564223</c:v>
                </c:pt>
                <c:pt idx="391">
                  <c:v>35.245194517480762</c:v>
                </c:pt>
                <c:pt idx="392">
                  <c:v>24.110399215249654</c:v>
                </c:pt>
                <c:pt idx="393">
                  <c:v>24.712795377610124</c:v>
                </c:pt>
                <c:pt idx="394">
                  <c:v>25.578365111515641</c:v>
                </c:pt>
                <c:pt idx="395">
                  <c:v>25.576535429807873</c:v>
                </c:pt>
                <c:pt idx="396">
                  <c:v>13.603308060797412</c:v>
                </c:pt>
                <c:pt idx="397">
                  <c:v>13.415119181383265</c:v>
                </c:pt>
                <c:pt idx="398">
                  <c:v>-0.42666911586493211</c:v>
                </c:pt>
                <c:pt idx="399">
                  <c:v>0.36980715579277218</c:v>
                </c:pt>
                <c:pt idx="400">
                  <c:v>0.36980715579277218</c:v>
                </c:pt>
                <c:pt idx="401">
                  <c:v>29.713114304753617</c:v>
                </c:pt>
                <c:pt idx="402">
                  <c:v>23.75403489439055</c:v>
                </c:pt>
                <c:pt idx="403">
                  <c:v>23.969245404810412</c:v>
                </c:pt>
                <c:pt idx="404">
                  <c:v>24.602699660606195</c:v>
                </c:pt>
                <c:pt idx="405">
                  <c:v>11.442488625397399</c:v>
                </c:pt>
                <c:pt idx="406">
                  <c:v>11.088918115605638</c:v>
                </c:pt>
                <c:pt idx="407">
                  <c:v>30.438198602318732</c:v>
                </c:pt>
                <c:pt idx="408">
                  <c:v>30.438198602318732</c:v>
                </c:pt>
                <c:pt idx="409">
                  <c:v>11.563310744086861</c:v>
                </c:pt>
                <c:pt idx="410">
                  <c:v>11.682487292769762</c:v>
                </c:pt>
                <c:pt idx="411">
                  <c:v>19.396127487323238</c:v>
                </c:pt>
                <c:pt idx="412">
                  <c:v>19.396670444708729</c:v>
                </c:pt>
                <c:pt idx="413">
                  <c:v>6.1470659487010275</c:v>
                </c:pt>
                <c:pt idx="414">
                  <c:v>42.442956498689128</c:v>
                </c:pt>
                <c:pt idx="415">
                  <c:v>14.565188826403029</c:v>
                </c:pt>
                <c:pt idx="416">
                  <c:v>2.7730308433277662</c:v>
                </c:pt>
                <c:pt idx="417">
                  <c:v>3.0517312599316901</c:v>
                </c:pt>
                <c:pt idx="418">
                  <c:v>3.7084708554933932</c:v>
                </c:pt>
                <c:pt idx="419">
                  <c:v>3.7355820511054576</c:v>
                </c:pt>
                <c:pt idx="420">
                  <c:v>-5.894753376951873</c:v>
                </c:pt>
                <c:pt idx="421">
                  <c:v>-5.8947533769518703</c:v>
                </c:pt>
                <c:pt idx="422">
                  <c:v>35.326250239794064</c:v>
                </c:pt>
                <c:pt idx="423">
                  <c:v>38.337965238787056</c:v>
                </c:pt>
                <c:pt idx="424">
                  <c:v>5.1386467651536556</c:v>
                </c:pt>
                <c:pt idx="425">
                  <c:v>38.345108328894177</c:v>
                </c:pt>
                <c:pt idx="426">
                  <c:v>35.320946196559554</c:v>
                </c:pt>
                <c:pt idx="427">
                  <c:v>35.326250239794064</c:v>
                </c:pt>
                <c:pt idx="428">
                  <c:v>36.096254207714402</c:v>
                </c:pt>
                <c:pt idx="429">
                  <c:v>36.096254207714438</c:v>
                </c:pt>
                <c:pt idx="430">
                  <c:v>37.248592695639672</c:v>
                </c:pt>
                <c:pt idx="431">
                  <c:v>37.248592695639744</c:v>
                </c:pt>
                <c:pt idx="432">
                  <c:v>38.337735036693644</c:v>
                </c:pt>
                <c:pt idx="433">
                  <c:v>38.337735036693594</c:v>
                </c:pt>
                <c:pt idx="434">
                  <c:v>3.8609326300801987</c:v>
                </c:pt>
                <c:pt idx="435">
                  <c:v>17.817961867787979</c:v>
                </c:pt>
                <c:pt idx="436">
                  <c:v>-5.7511641535858304</c:v>
                </c:pt>
                <c:pt idx="437">
                  <c:v>-9.6855149909877234</c:v>
                </c:pt>
                <c:pt idx="438">
                  <c:v>53.88464402836054</c:v>
                </c:pt>
                <c:pt idx="439">
                  <c:v>41.160719454404678</c:v>
                </c:pt>
                <c:pt idx="440">
                  <c:v>41.160719454404685</c:v>
                </c:pt>
                <c:pt idx="441">
                  <c:v>57.000347454250488</c:v>
                </c:pt>
                <c:pt idx="442">
                  <c:v>56.585334636322152</c:v>
                </c:pt>
                <c:pt idx="443">
                  <c:v>56.999112297054232</c:v>
                </c:pt>
                <c:pt idx="444">
                  <c:v>53.473453535200932</c:v>
                </c:pt>
                <c:pt idx="445">
                  <c:v>53.473453535200946</c:v>
                </c:pt>
                <c:pt idx="446">
                  <c:v>53.095216977948397</c:v>
                </c:pt>
                <c:pt idx="447">
                  <c:v>47.774424708812418</c:v>
                </c:pt>
                <c:pt idx="448">
                  <c:v>44.693611755869163</c:v>
                </c:pt>
                <c:pt idx="449">
                  <c:v>41.862462092826043</c:v>
                </c:pt>
                <c:pt idx="450">
                  <c:v>37.785026823358542</c:v>
                </c:pt>
                <c:pt idx="451">
                  <c:v>37.785026823358542</c:v>
                </c:pt>
                <c:pt idx="452">
                  <c:v>-7.7000369155246116</c:v>
                </c:pt>
                <c:pt idx="453">
                  <c:v>-7.7000369155246116</c:v>
                </c:pt>
                <c:pt idx="454">
                  <c:v>-7.7000369155246116</c:v>
                </c:pt>
                <c:pt idx="455">
                  <c:v>2.7576003964151252</c:v>
                </c:pt>
                <c:pt idx="456">
                  <c:v>-3.7606827683826802</c:v>
                </c:pt>
                <c:pt idx="457">
                  <c:v>-8.8603316802555039</c:v>
                </c:pt>
                <c:pt idx="458">
                  <c:v>-3.372087708253543</c:v>
                </c:pt>
                <c:pt idx="459">
                  <c:v>-5.5298170487283427</c:v>
                </c:pt>
                <c:pt idx="460">
                  <c:v>39.325168626655014</c:v>
                </c:pt>
                <c:pt idx="461">
                  <c:v>39.325168626655014</c:v>
                </c:pt>
                <c:pt idx="462">
                  <c:v>2.0204947184953239</c:v>
                </c:pt>
                <c:pt idx="463">
                  <c:v>38.284989691315801</c:v>
                </c:pt>
                <c:pt idx="464">
                  <c:v>25.71307093620003</c:v>
                </c:pt>
                <c:pt idx="465">
                  <c:v>37.405762968557568</c:v>
                </c:pt>
                <c:pt idx="466">
                  <c:v>4.9446132283939503</c:v>
                </c:pt>
                <c:pt idx="467">
                  <c:v>4.9187718198723562</c:v>
                </c:pt>
                <c:pt idx="468">
                  <c:v>4.9139941714997084</c:v>
                </c:pt>
                <c:pt idx="469">
                  <c:v>7.2648807480102224</c:v>
                </c:pt>
                <c:pt idx="470">
                  <c:v>7.4866502112951663</c:v>
                </c:pt>
                <c:pt idx="471">
                  <c:v>51.100937904044457</c:v>
                </c:pt>
                <c:pt idx="472">
                  <c:v>49.404503395447684</c:v>
                </c:pt>
                <c:pt idx="473">
                  <c:v>4.066078147854375</c:v>
                </c:pt>
                <c:pt idx="474">
                  <c:v>-4.7168730230113756</c:v>
                </c:pt>
                <c:pt idx="475">
                  <c:v>42.254255727054314</c:v>
                </c:pt>
                <c:pt idx="476">
                  <c:v>10.414631723033057</c:v>
                </c:pt>
                <c:pt idx="477">
                  <c:v>37.427174558175452</c:v>
                </c:pt>
                <c:pt idx="478">
                  <c:v>37.427174558175452</c:v>
                </c:pt>
                <c:pt idx="479">
                  <c:v>45.599173359545112</c:v>
                </c:pt>
                <c:pt idx="480">
                  <c:v>38.398200519135777</c:v>
                </c:pt>
                <c:pt idx="481">
                  <c:v>38.39820051913577</c:v>
                </c:pt>
                <c:pt idx="482">
                  <c:v>47.77442470881234</c:v>
                </c:pt>
                <c:pt idx="483">
                  <c:v>38.912476083300611</c:v>
                </c:pt>
                <c:pt idx="484">
                  <c:v>5.1388716355807755</c:v>
                </c:pt>
                <c:pt idx="485">
                  <c:v>59.134334482954827</c:v>
                </c:pt>
                <c:pt idx="486">
                  <c:v>38.920140076380406</c:v>
                </c:pt>
                <c:pt idx="487">
                  <c:v>38.171018152280958</c:v>
                </c:pt>
                <c:pt idx="488">
                  <c:v>37.90820283487907</c:v>
                </c:pt>
                <c:pt idx="489">
                  <c:v>38.006610019704638</c:v>
                </c:pt>
                <c:pt idx="490">
                  <c:v>38.006610019704652</c:v>
                </c:pt>
                <c:pt idx="491">
                  <c:v>38.478873651307794</c:v>
                </c:pt>
                <c:pt idx="492">
                  <c:v>38.145290926070018</c:v>
                </c:pt>
                <c:pt idx="493">
                  <c:v>41.973643692987395</c:v>
                </c:pt>
                <c:pt idx="494">
                  <c:v>41.973643692987395</c:v>
                </c:pt>
                <c:pt idx="495">
                  <c:v>41.565022280796249</c:v>
                </c:pt>
                <c:pt idx="496">
                  <c:v>3.4679316255958001</c:v>
                </c:pt>
                <c:pt idx="497">
                  <c:v>46.384151318530044</c:v>
                </c:pt>
                <c:pt idx="498">
                  <c:v>47.409955369301294</c:v>
                </c:pt>
                <c:pt idx="499">
                  <c:v>59.166795586915377</c:v>
                </c:pt>
                <c:pt idx="500">
                  <c:v>5.7924662948926242</c:v>
                </c:pt>
                <c:pt idx="501">
                  <c:v>6.1682042969879243</c:v>
                </c:pt>
                <c:pt idx="502">
                  <c:v>-0.11387233138722944</c:v>
                </c:pt>
                <c:pt idx="503">
                  <c:v>5.2989695521702833</c:v>
                </c:pt>
                <c:pt idx="504">
                  <c:v>56.702188244200521</c:v>
                </c:pt>
                <c:pt idx="505">
                  <c:v>56.944189833785849</c:v>
                </c:pt>
                <c:pt idx="506">
                  <c:v>56.64280367409259</c:v>
                </c:pt>
                <c:pt idx="507">
                  <c:v>56.64280367409259</c:v>
                </c:pt>
                <c:pt idx="508">
                  <c:v>10.616154160791236</c:v>
                </c:pt>
                <c:pt idx="509">
                  <c:v>10.717499765757314</c:v>
                </c:pt>
                <c:pt idx="510">
                  <c:v>-8.8642869244393676</c:v>
                </c:pt>
                <c:pt idx="511">
                  <c:v>54.418510854251636</c:v>
                </c:pt>
                <c:pt idx="512">
                  <c:v>72.636057846879666</c:v>
                </c:pt>
                <c:pt idx="513">
                  <c:v>2.5119694176638454</c:v>
                </c:pt>
                <c:pt idx="514">
                  <c:v>2.5119694176638432</c:v>
                </c:pt>
                <c:pt idx="515">
                  <c:v>-9.8538885661312623</c:v>
                </c:pt>
                <c:pt idx="516">
                  <c:v>-9.8538885661312623</c:v>
                </c:pt>
                <c:pt idx="517">
                  <c:v>42.328959459680206</c:v>
                </c:pt>
                <c:pt idx="518">
                  <c:v>42.328825953296516</c:v>
                </c:pt>
                <c:pt idx="519">
                  <c:v>-9.1089080506452742</c:v>
                </c:pt>
                <c:pt idx="520">
                  <c:v>-9.1129686629012134</c:v>
                </c:pt>
                <c:pt idx="521">
                  <c:v>4.6594459791564926</c:v>
                </c:pt>
                <c:pt idx="522">
                  <c:v>4.7104564796029358</c:v>
                </c:pt>
                <c:pt idx="523">
                  <c:v>4.7104564796029367</c:v>
                </c:pt>
                <c:pt idx="524">
                  <c:v>-2.1182476485325838</c:v>
                </c:pt>
                <c:pt idx="525">
                  <c:v>-2.2253499170508131</c:v>
                </c:pt>
                <c:pt idx="526">
                  <c:v>6.9116797146673115</c:v>
                </c:pt>
                <c:pt idx="527">
                  <c:v>41.800931744922408</c:v>
                </c:pt>
                <c:pt idx="528">
                  <c:v>26.521703530827129</c:v>
                </c:pt>
                <c:pt idx="529">
                  <c:v>41.997591510777788</c:v>
                </c:pt>
                <c:pt idx="530">
                  <c:v>26.718363296682515</c:v>
                </c:pt>
                <c:pt idx="531">
                  <c:v>42.65423999177434</c:v>
                </c:pt>
                <c:pt idx="532">
                  <c:v>42.65423999177434</c:v>
                </c:pt>
                <c:pt idx="533">
                  <c:v>37.646294004367327</c:v>
                </c:pt>
                <c:pt idx="534">
                  <c:v>31.820138238605409</c:v>
                </c:pt>
                <c:pt idx="535">
                  <c:v>6.6769825728636212</c:v>
                </c:pt>
                <c:pt idx="536">
                  <c:v>8.8853738858938609</c:v>
                </c:pt>
                <c:pt idx="537">
                  <c:v>4.9877084975399759</c:v>
                </c:pt>
                <c:pt idx="538">
                  <c:v>4.9877084975399759</c:v>
                </c:pt>
                <c:pt idx="539">
                  <c:v>2.5440729968322224</c:v>
                </c:pt>
                <c:pt idx="540">
                  <c:v>2.5440729968322224</c:v>
                </c:pt>
                <c:pt idx="541">
                  <c:v>2.5440729968322224</c:v>
                </c:pt>
                <c:pt idx="542">
                  <c:v>41.85191898629418</c:v>
                </c:pt>
                <c:pt idx="543">
                  <c:v>41.85191898629418</c:v>
                </c:pt>
                <c:pt idx="544">
                  <c:v>41.85191898629418</c:v>
                </c:pt>
                <c:pt idx="545">
                  <c:v>45.599173359545112</c:v>
                </c:pt>
                <c:pt idx="546">
                  <c:v>54.596466462881963</c:v>
                </c:pt>
                <c:pt idx="547">
                  <c:v>53.884644028360611</c:v>
                </c:pt>
                <c:pt idx="548">
                  <c:v>54.596466462881821</c:v>
                </c:pt>
                <c:pt idx="549">
                  <c:v>2.7150854890708342</c:v>
                </c:pt>
                <c:pt idx="550">
                  <c:v>2.7134193215567484</c:v>
                </c:pt>
                <c:pt idx="551">
                  <c:v>-3.8149404679047598</c:v>
                </c:pt>
                <c:pt idx="552">
                  <c:v>62.191940462312097</c:v>
                </c:pt>
                <c:pt idx="553">
                  <c:v>62.191940462312097</c:v>
                </c:pt>
                <c:pt idx="554">
                  <c:v>54.556502154513474</c:v>
                </c:pt>
                <c:pt idx="555">
                  <c:v>53.48876850273161</c:v>
                </c:pt>
                <c:pt idx="556">
                  <c:v>49.502706975359928</c:v>
                </c:pt>
                <c:pt idx="557">
                  <c:v>46.299506020014277</c:v>
                </c:pt>
                <c:pt idx="558">
                  <c:v>48.802245852232154</c:v>
                </c:pt>
                <c:pt idx="559">
                  <c:v>48.446334634971528</c:v>
                </c:pt>
                <c:pt idx="560">
                  <c:v>5.25369620067619</c:v>
                </c:pt>
                <c:pt idx="561">
                  <c:v>5.4326725784007079</c:v>
                </c:pt>
                <c:pt idx="562">
                  <c:v>54.482094468020406</c:v>
                </c:pt>
                <c:pt idx="563">
                  <c:v>-6.3593896914658696</c:v>
                </c:pt>
                <c:pt idx="564">
                  <c:v>40.967577740505128</c:v>
                </c:pt>
                <c:pt idx="565">
                  <c:v>38.912476083300611</c:v>
                </c:pt>
                <c:pt idx="566">
                  <c:v>-6.1719859831535908</c:v>
                </c:pt>
                <c:pt idx="567">
                  <c:v>-4.556118491900035</c:v>
                </c:pt>
                <c:pt idx="568">
                  <c:v>44.222646250778709</c:v>
                </c:pt>
                <c:pt idx="569">
                  <c:v>43.225081316412314</c:v>
                </c:pt>
                <c:pt idx="570">
                  <c:v>38.715694715403288</c:v>
                </c:pt>
                <c:pt idx="571">
                  <c:v>4.0074110629428743</c:v>
                </c:pt>
                <c:pt idx="572">
                  <c:v>52.734625774238559</c:v>
                </c:pt>
                <c:pt idx="573">
                  <c:v>52.734625774238559</c:v>
                </c:pt>
                <c:pt idx="574">
                  <c:v>-6.1580165701388632</c:v>
                </c:pt>
                <c:pt idx="575">
                  <c:v>-5.9689507793641816</c:v>
                </c:pt>
                <c:pt idx="576">
                  <c:v>-5.986233963744529</c:v>
                </c:pt>
                <c:pt idx="577">
                  <c:v>-5.986233963744529</c:v>
                </c:pt>
                <c:pt idx="578">
                  <c:v>14.599273940730042</c:v>
                </c:pt>
                <c:pt idx="579">
                  <c:v>48.330037665864765</c:v>
                </c:pt>
                <c:pt idx="580">
                  <c:v>-5.4349784627159545</c:v>
                </c:pt>
                <c:pt idx="581">
                  <c:v>-5.4349784627159545</c:v>
                </c:pt>
                <c:pt idx="582">
                  <c:v>-5.4349784627159554</c:v>
                </c:pt>
                <c:pt idx="583">
                  <c:v>-5.4349784627159554</c:v>
                </c:pt>
                <c:pt idx="584">
                  <c:v>53.884296145246388</c:v>
                </c:pt>
                <c:pt idx="585">
                  <c:v>54.952377680142689</c:v>
                </c:pt>
                <c:pt idx="586">
                  <c:v>-5.1902757838084304</c:v>
                </c:pt>
                <c:pt idx="587">
                  <c:v>29.713114304753617</c:v>
                </c:pt>
                <c:pt idx="588">
                  <c:v>29.713114304753635</c:v>
                </c:pt>
                <c:pt idx="589">
                  <c:v>6.6625110628032083</c:v>
                </c:pt>
                <c:pt idx="590">
                  <c:v>6.6503449428793342</c:v>
                </c:pt>
                <c:pt idx="591">
                  <c:v>6.3932442261826088</c:v>
                </c:pt>
                <c:pt idx="592">
                  <c:v>43.705023542208188</c:v>
                </c:pt>
                <c:pt idx="593">
                  <c:v>43.705023542208188</c:v>
                </c:pt>
                <c:pt idx="594">
                  <c:v>42.930657347103256</c:v>
                </c:pt>
                <c:pt idx="595">
                  <c:v>43.085112759269023</c:v>
                </c:pt>
                <c:pt idx="596">
                  <c:v>42.886430802630578</c:v>
                </c:pt>
                <c:pt idx="597">
                  <c:v>42.87960259354864</c:v>
                </c:pt>
                <c:pt idx="598">
                  <c:v>62.191940462312054</c:v>
                </c:pt>
                <c:pt idx="599">
                  <c:v>62.191940462312054</c:v>
                </c:pt>
                <c:pt idx="600">
                  <c:v>65.549799367488561</c:v>
                </c:pt>
                <c:pt idx="601">
                  <c:v>65.549799367488561</c:v>
                </c:pt>
                <c:pt idx="602">
                  <c:v>88.67033906104713</c:v>
                </c:pt>
                <c:pt idx="603">
                  <c:v>87.806028008777091</c:v>
                </c:pt>
                <c:pt idx="604">
                  <c:v>87.384804675626697</c:v>
                </c:pt>
                <c:pt idx="605">
                  <c:v>56.955009839185365</c:v>
                </c:pt>
                <c:pt idx="606">
                  <c:v>54.773399911841842</c:v>
                </c:pt>
                <c:pt idx="607">
                  <c:v>47.774375802548391</c:v>
                </c:pt>
                <c:pt idx="608">
                  <c:v>38.56996523084517</c:v>
                </c:pt>
                <c:pt idx="609">
                  <c:v>36.921183458327249</c:v>
                </c:pt>
                <c:pt idx="610">
                  <c:v>-0.61702193550642237</c:v>
                </c:pt>
                <c:pt idx="611">
                  <c:v>3.672699779560364</c:v>
                </c:pt>
                <c:pt idx="612">
                  <c:v>3.6727726562141569</c:v>
                </c:pt>
                <c:pt idx="613">
                  <c:v>3.6726269029065626</c:v>
                </c:pt>
                <c:pt idx="614">
                  <c:v>39.487904547319062</c:v>
                </c:pt>
                <c:pt idx="615">
                  <c:v>39.487904547317669</c:v>
                </c:pt>
                <c:pt idx="616">
                  <c:v>7.5444281479490343</c:v>
                </c:pt>
                <c:pt idx="617">
                  <c:v>6.1802860756675644</c:v>
                </c:pt>
                <c:pt idx="618">
                  <c:v>40.013477807148895</c:v>
                </c:pt>
                <c:pt idx="619">
                  <c:v>40.012849802612699</c:v>
                </c:pt>
                <c:pt idx="620">
                  <c:v>38.617307876372543</c:v>
                </c:pt>
                <c:pt idx="621">
                  <c:v>38.622251714819676</c:v>
                </c:pt>
                <c:pt idx="622">
                  <c:v>40.625035073218292</c:v>
                </c:pt>
                <c:pt idx="623">
                  <c:v>39.423153543251232</c:v>
                </c:pt>
                <c:pt idx="624">
                  <c:v>45.990791278306496</c:v>
                </c:pt>
                <c:pt idx="625">
                  <c:v>-4.1309515196709574</c:v>
                </c:pt>
                <c:pt idx="626">
                  <c:v>2.883911219477183</c:v>
                </c:pt>
                <c:pt idx="627">
                  <c:v>-9.2603050610579949</c:v>
                </c:pt>
                <c:pt idx="628">
                  <c:v>0.16328287122208798</c:v>
                </c:pt>
                <c:pt idx="629">
                  <c:v>4.41979390999043</c:v>
                </c:pt>
                <c:pt idx="630">
                  <c:v>2.8978691466739788</c:v>
                </c:pt>
                <c:pt idx="631">
                  <c:v>3.7478165067675158</c:v>
                </c:pt>
                <c:pt idx="632">
                  <c:v>10.822377613087204</c:v>
                </c:pt>
                <c:pt idx="633">
                  <c:v>10.691233792775039</c:v>
                </c:pt>
                <c:pt idx="634">
                  <c:v>-4.4293380404271518</c:v>
                </c:pt>
                <c:pt idx="635">
                  <c:v>-5.5977222962396791</c:v>
                </c:pt>
                <c:pt idx="636">
                  <c:v>-5.4219037296793525E-2</c:v>
                </c:pt>
                <c:pt idx="637">
                  <c:v>-0.3470425687200373</c:v>
                </c:pt>
                <c:pt idx="638">
                  <c:v>12.615520034651698</c:v>
                </c:pt>
                <c:pt idx="639">
                  <c:v>0.60111834455748581</c:v>
                </c:pt>
                <c:pt idx="640">
                  <c:v>0.56904971660918102</c:v>
                </c:pt>
                <c:pt idx="641">
                  <c:v>-8.4744031106295434</c:v>
                </c:pt>
                <c:pt idx="642">
                  <c:v>62.193697871811423</c:v>
                </c:pt>
                <c:pt idx="643">
                  <c:v>7.7007787948887394</c:v>
                </c:pt>
                <c:pt idx="644">
                  <c:v>9.2321388328131651</c:v>
                </c:pt>
                <c:pt idx="645">
                  <c:v>-1.2757257450318871</c:v>
                </c:pt>
                <c:pt idx="646">
                  <c:v>-1.2757257450318871</c:v>
                </c:pt>
                <c:pt idx="647">
                  <c:v>39.226838743727349</c:v>
                </c:pt>
                <c:pt idx="648">
                  <c:v>39.467940739916919</c:v>
                </c:pt>
                <c:pt idx="649">
                  <c:v>39.030178977871969</c:v>
                </c:pt>
                <c:pt idx="650">
                  <c:v>39.271280974061533</c:v>
                </c:pt>
                <c:pt idx="651">
                  <c:v>32.977637153401226</c:v>
                </c:pt>
                <c:pt idx="652">
                  <c:v>32.977637153401226</c:v>
                </c:pt>
                <c:pt idx="653">
                  <c:v>52.833676159203854</c:v>
                </c:pt>
                <c:pt idx="654">
                  <c:v>52.833676159203335</c:v>
                </c:pt>
                <c:pt idx="655">
                  <c:v>53.295497926570626</c:v>
                </c:pt>
                <c:pt idx="656">
                  <c:v>53.295497926570633</c:v>
                </c:pt>
                <c:pt idx="657">
                  <c:v>0.73867896030948021</c:v>
                </c:pt>
                <c:pt idx="658">
                  <c:v>-5.16061291115731</c:v>
                </c:pt>
                <c:pt idx="659">
                  <c:v>1.8307735667295806</c:v>
                </c:pt>
                <c:pt idx="660">
                  <c:v>1.8845421680556442</c:v>
                </c:pt>
                <c:pt idx="661">
                  <c:v>1.8059727767902798</c:v>
                </c:pt>
                <c:pt idx="662">
                  <c:v>5.9778361285220241</c:v>
                </c:pt>
                <c:pt idx="663">
                  <c:v>47.146919031656999</c:v>
                </c:pt>
                <c:pt idx="664">
                  <c:v>43.517772272640443</c:v>
                </c:pt>
                <c:pt idx="665">
                  <c:v>12.253852725362119</c:v>
                </c:pt>
                <c:pt idx="666">
                  <c:v>12.266515948361056</c:v>
                </c:pt>
                <c:pt idx="667">
                  <c:v>12.505272895289593</c:v>
                </c:pt>
                <c:pt idx="668">
                  <c:v>11.928224752965241</c:v>
                </c:pt>
                <c:pt idx="669">
                  <c:v>11.768462722475457</c:v>
                </c:pt>
                <c:pt idx="670">
                  <c:v>6.0145366956260204</c:v>
                </c:pt>
                <c:pt idx="671">
                  <c:v>36.547795350944199</c:v>
                </c:pt>
                <c:pt idx="672">
                  <c:v>36.547795350944206</c:v>
                </c:pt>
                <c:pt idx="673">
                  <c:v>4.5107224043043939</c:v>
                </c:pt>
                <c:pt idx="674">
                  <c:v>51.951334839070071</c:v>
                </c:pt>
                <c:pt idx="675">
                  <c:v>52.493094120432886</c:v>
                </c:pt>
                <c:pt idx="676">
                  <c:v>42.164551327103915</c:v>
                </c:pt>
                <c:pt idx="677">
                  <c:v>42.164551327103915</c:v>
                </c:pt>
                <c:pt idx="678">
                  <c:v>0.2302095848366261</c:v>
                </c:pt>
                <c:pt idx="679">
                  <c:v>-6.5450723878844768</c:v>
                </c:pt>
                <c:pt idx="680">
                  <c:v>14.941373245290476</c:v>
                </c:pt>
                <c:pt idx="681">
                  <c:v>14.972085065708436</c:v>
                </c:pt>
                <c:pt idx="682">
                  <c:v>56.376022549185009</c:v>
                </c:pt>
                <c:pt idx="683">
                  <c:v>56.198066940554689</c:v>
                </c:pt>
                <c:pt idx="684">
                  <c:v>9.5454214031423668</c:v>
                </c:pt>
                <c:pt idx="685">
                  <c:v>9.5454214031423668</c:v>
                </c:pt>
                <c:pt idx="686">
                  <c:v>46.47087800445491</c:v>
                </c:pt>
                <c:pt idx="687">
                  <c:v>46.47087800445491</c:v>
                </c:pt>
                <c:pt idx="688">
                  <c:v>-6.1542149245792119</c:v>
                </c:pt>
                <c:pt idx="689">
                  <c:v>0.58481160597733139</c:v>
                </c:pt>
                <c:pt idx="690">
                  <c:v>1.5612178059474624</c:v>
                </c:pt>
                <c:pt idx="691">
                  <c:v>2.3209802969873676</c:v>
                </c:pt>
                <c:pt idx="692">
                  <c:v>0.7412269231294788</c:v>
                </c:pt>
                <c:pt idx="693">
                  <c:v>42.882560457127028</c:v>
                </c:pt>
                <c:pt idx="694">
                  <c:v>44.228889329906359</c:v>
                </c:pt>
                <c:pt idx="695">
                  <c:v>44.228889329906316</c:v>
                </c:pt>
                <c:pt idx="696">
                  <c:v>-5.5555819338602124</c:v>
                </c:pt>
                <c:pt idx="697">
                  <c:v>7.1100605566603656</c:v>
                </c:pt>
                <c:pt idx="698">
                  <c:v>6.7398073617262169</c:v>
                </c:pt>
                <c:pt idx="699">
                  <c:v>6.3894559964054656</c:v>
                </c:pt>
                <c:pt idx="700">
                  <c:v>1.4125583979427072</c:v>
                </c:pt>
                <c:pt idx="701">
                  <c:v>1.4036945736904278</c:v>
                </c:pt>
                <c:pt idx="702">
                  <c:v>2.3646456999555041</c:v>
                </c:pt>
                <c:pt idx="703">
                  <c:v>0.20280780499578441</c:v>
                </c:pt>
                <c:pt idx="704">
                  <c:v>0.20269837658457598</c:v>
                </c:pt>
                <c:pt idx="705">
                  <c:v>0.20286251920137396</c:v>
                </c:pt>
                <c:pt idx="706">
                  <c:v>1.6623428428624845</c:v>
                </c:pt>
                <c:pt idx="707">
                  <c:v>37.498350627894254</c:v>
                </c:pt>
                <c:pt idx="708">
                  <c:v>32.118182708130036</c:v>
                </c:pt>
                <c:pt idx="709">
                  <c:v>6.1470659487010275</c:v>
                </c:pt>
                <c:pt idx="710">
                  <c:v>6.1470659487010293</c:v>
                </c:pt>
                <c:pt idx="711">
                  <c:v>11.139159987934388</c:v>
                </c:pt>
                <c:pt idx="712">
                  <c:v>36.044614885214315</c:v>
                </c:pt>
                <c:pt idx="713">
                  <c:v>35.270248690109376</c:v>
                </c:pt>
                <c:pt idx="714">
                  <c:v>2.4376355360049238</c:v>
                </c:pt>
                <c:pt idx="715">
                  <c:v>-6.5333121518925106</c:v>
                </c:pt>
                <c:pt idx="716">
                  <c:v>4.1175206910327411</c:v>
                </c:pt>
                <c:pt idx="717">
                  <c:v>4.1175206910327411</c:v>
                </c:pt>
                <c:pt idx="718">
                  <c:v>2.5296398574268268</c:v>
                </c:pt>
                <c:pt idx="719">
                  <c:v>54.200590937252954</c:v>
                </c:pt>
                <c:pt idx="720">
                  <c:v>54.200590937252954</c:v>
                </c:pt>
                <c:pt idx="721">
                  <c:v>54.200590937252954</c:v>
                </c:pt>
                <c:pt idx="722">
                  <c:v>54.200590937252954</c:v>
                </c:pt>
                <c:pt idx="723">
                  <c:v>54.912965684500925</c:v>
                </c:pt>
                <c:pt idx="724">
                  <c:v>54.912965684500925</c:v>
                </c:pt>
                <c:pt idx="725">
                  <c:v>54.022635328622563</c:v>
                </c:pt>
                <c:pt idx="726">
                  <c:v>47.556685054478564</c:v>
                </c:pt>
                <c:pt idx="727">
                  <c:v>5.0269360450889264</c:v>
                </c:pt>
                <c:pt idx="728">
                  <c:v>5.9661068666504375</c:v>
                </c:pt>
                <c:pt idx="729">
                  <c:v>71.03854270189035</c:v>
                </c:pt>
                <c:pt idx="730">
                  <c:v>3.2297599849717114</c:v>
                </c:pt>
                <c:pt idx="731">
                  <c:v>34.583644532131594</c:v>
                </c:pt>
                <c:pt idx="732">
                  <c:v>34.583644532131601</c:v>
                </c:pt>
                <c:pt idx="733">
                  <c:v>37.127905559014941</c:v>
                </c:pt>
                <c:pt idx="734">
                  <c:v>37.127905559014941</c:v>
                </c:pt>
                <c:pt idx="735">
                  <c:v>3.0267105317479297</c:v>
                </c:pt>
                <c:pt idx="736">
                  <c:v>5.362947324457437</c:v>
                </c:pt>
                <c:pt idx="737">
                  <c:v>5.3629473244574308</c:v>
                </c:pt>
                <c:pt idx="738">
                  <c:v>-2.704159957907843</c:v>
                </c:pt>
                <c:pt idx="739">
                  <c:v>-2.704159957907843</c:v>
                </c:pt>
                <c:pt idx="740">
                  <c:v>6.2602217668888258</c:v>
                </c:pt>
                <c:pt idx="741">
                  <c:v>44.393217181885802</c:v>
                </c:pt>
                <c:pt idx="742">
                  <c:v>46.347235495974516</c:v>
                </c:pt>
                <c:pt idx="743">
                  <c:v>6.0821302698798005</c:v>
                </c:pt>
                <c:pt idx="744">
                  <c:v>37.121025891634403</c:v>
                </c:pt>
                <c:pt idx="745">
                  <c:v>36.876611616096838</c:v>
                </c:pt>
                <c:pt idx="746">
                  <c:v>37.139299471385726</c:v>
                </c:pt>
                <c:pt idx="747">
                  <c:v>37.342991952441245</c:v>
                </c:pt>
                <c:pt idx="748">
                  <c:v>38.974401262543182</c:v>
                </c:pt>
                <c:pt idx="749">
                  <c:v>38.974401262543182</c:v>
                </c:pt>
                <c:pt idx="750">
                  <c:v>13.96552307478102</c:v>
                </c:pt>
                <c:pt idx="751">
                  <c:v>13.965523074781014</c:v>
                </c:pt>
                <c:pt idx="752">
                  <c:v>3.7577228457524781</c:v>
                </c:pt>
                <c:pt idx="753">
                  <c:v>13.890309663173081</c:v>
                </c:pt>
                <c:pt idx="754">
                  <c:v>13.603308060797412</c:v>
                </c:pt>
                <c:pt idx="755">
                  <c:v>13.415119181383265</c:v>
                </c:pt>
                <c:pt idx="756">
                  <c:v>5.7750565444397441</c:v>
                </c:pt>
                <c:pt idx="757">
                  <c:v>5.8619091489524138</c:v>
                </c:pt>
                <c:pt idx="758">
                  <c:v>2.5625062623732964</c:v>
                </c:pt>
                <c:pt idx="759">
                  <c:v>2.2365053695835009</c:v>
                </c:pt>
                <c:pt idx="760">
                  <c:v>18.640648547907741</c:v>
                </c:pt>
                <c:pt idx="761">
                  <c:v>18.645933128394514</c:v>
                </c:pt>
                <c:pt idx="762">
                  <c:v>18.615497352879768</c:v>
                </c:pt>
                <c:pt idx="763">
                  <c:v>39.54095525856642</c:v>
                </c:pt>
                <c:pt idx="764">
                  <c:v>36.716941784274347</c:v>
                </c:pt>
                <c:pt idx="765">
                  <c:v>36.200818036683081</c:v>
                </c:pt>
                <c:pt idx="766">
                  <c:v>36.200818036683081</c:v>
                </c:pt>
                <c:pt idx="767">
                  <c:v>31.733187325994642</c:v>
                </c:pt>
                <c:pt idx="768">
                  <c:v>49.694666611645999</c:v>
                </c:pt>
                <c:pt idx="769">
                  <c:v>31.536527560139255</c:v>
                </c:pt>
                <c:pt idx="770">
                  <c:v>49.498006845790613</c:v>
                </c:pt>
                <c:pt idx="771">
                  <c:v>40.644217242417618</c:v>
                </c:pt>
                <c:pt idx="772">
                  <c:v>40.644217242417618</c:v>
                </c:pt>
                <c:pt idx="773">
                  <c:v>74.513274596916034</c:v>
                </c:pt>
                <c:pt idx="774">
                  <c:v>55.268324589034748</c:v>
                </c:pt>
                <c:pt idx="775">
                  <c:v>54.200590937252883</c:v>
                </c:pt>
                <c:pt idx="776">
                  <c:v>52.734625774238559</c:v>
                </c:pt>
                <c:pt idx="777">
                  <c:v>85.125803507166353</c:v>
                </c:pt>
                <c:pt idx="778">
                  <c:v>85.125803507166353</c:v>
                </c:pt>
                <c:pt idx="779">
                  <c:v>6.4137400494051002</c:v>
                </c:pt>
                <c:pt idx="780">
                  <c:v>6.2776721561427804</c:v>
                </c:pt>
                <c:pt idx="781">
                  <c:v>30.889923471450309</c:v>
                </c:pt>
                <c:pt idx="782">
                  <c:v>30.889963443773173</c:v>
                </c:pt>
                <c:pt idx="783">
                  <c:v>-1.6535480516020551</c:v>
                </c:pt>
                <c:pt idx="784">
                  <c:v>-5.4599350776204032</c:v>
                </c:pt>
                <c:pt idx="785">
                  <c:v>-5.4599350776204032</c:v>
                </c:pt>
                <c:pt idx="786">
                  <c:v>-5.001918372661855</c:v>
                </c:pt>
                <c:pt idx="787">
                  <c:v>-5.3869928281196344</c:v>
                </c:pt>
                <c:pt idx="788">
                  <c:v>-5.4599350776204032</c:v>
                </c:pt>
                <c:pt idx="789">
                  <c:v>47.909625932257974</c:v>
                </c:pt>
                <c:pt idx="790">
                  <c:v>47.536498659268943</c:v>
                </c:pt>
                <c:pt idx="791">
                  <c:v>-5.8693530338412723</c:v>
                </c:pt>
                <c:pt idx="792">
                  <c:v>-5.8692074049258895</c:v>
                </c:pt>
                <c:pt idx="793">
                  <c:v>48.486247143333586</c:v>
                </c:pt>
                <c:pt idx="794">
                  <c:v>49.731936403745848</c:v>
                </c:pt>
                <c:pt idx="795">
                  <c:v>47.901106497687103</c:v>
                </c:pt>
                <c:pt idx="796">
                  <c:v>45.341450044417606</c:v>
                </c:pt>
                <c:pt idx="797">
                  <c:v>30.731484548100685</c:v>
                </c:pt>
                <c:pt idx="798">
                  <c:v>30.731484548100685</c:v>
                </c:pt>
                <c:pt idx="799">
                  <c:v>5.2332649806119171</c:v>
                </c:pt>
                <c:pt idx="800">
                  <c:v>4.5757510536622767</c:v>
                </c:pt>
                <c:pt idx="801">
                  <c:v>6.0992810121396293</c:v>
                </c:pt>
                <c:pt idx="802">
                  <c:v>5.8494348825174516</c:v>
                </c:pt>
                <c:pt idx="803">
                  <c:v>5.6719125838236257</c:v>
                </c:pt>
                <c:pt idx="804">
                  <c:v>88.39150865158723</c:v>
                </c:pt>
                <c:pt idx="805">
                  <c:v>7.0976868958821147</c:v>
                </c:pt>
                <c:pt idx="806">
                  <c:v>4.3489533469975576</c:v>
                </c:pt>
                <c:pt idx="807">
                  <c:v>4.3783183070848413</c:v>
                </c:pt>
                <c:pt idx="808">
                  <c:v>0.25003194053926281</c:v>
                </c:pt>
                <c:pt idx="809">
                  <c:v>2.1456391990047687</c:v>
                </c:pt>
                <c:pt idx="810">
                  <c:v>2.1248345847502743</c:v>
                </c:pt>
                <c:pt idx="811">
                  <c:v>2.1281926946557919</c:v>
                </c:pt>
                <c:pt idx="812">
                  <c:v>4.4351668652668943</c:v>
                </c:pt>
                <c:pt idx="813">
                  <c:v>4.4351668652668943</c:v>
                </c:pt>
                <c:pt idx="814">
                  <c:v>10.799605173651498</c:v>
                </c:pt>
                <c:pt idx="815">
                  <c:v>39.790963366941533</c:v>
                </c:pt>
                <c:pt idx="816">
                  <c:v>39.790963366941533</c:v>
                </c:pt>
                <c:pt idx="817">
                  <c:v>39.790963366941533</c:v>
                </c:pt>
                <c:pt idx="818">
                  <c:v>37.010660628253618</c:v>
                </c:pt>
                <c:pt idx="819">
                  <c:v>37.010660628253568</c:v>
                </c:pt>
                <c:pt idx="820">
                  <c:v>0.63889004337191002</c:v>
                </c:pt>
                <c:pt idx="821">
                  <c:v>5.4046576203642669</c:v>
                </c:pt>
                <c:pt idx="822">
                  <c:v>5.4046576203642775</c:v>
                </c:pt>
                <c:pt idx="823">
                  <c:v>-7.5497525707755342</c:v>
                </c:pt>
                <c:pt idx="824">
                  <c:v>5.0374651385757305</c:v>
                </c:pt>
                <c:pt idx="825">
                  <c:v>5.0374651385757305</c:v>
                </c:pt>
                <c:pt idx="826">
                  <c:v>44.335410700891195</c:v>
                </c:pt>
                <c:pt idx="827">
                  <c:v>44.335410700891195</c:v>
                </c:pt>
                <c:pt idx="828">
                  <c:v>44.901423647006531</c:v>
                </c:pt>
                <c:pt idx="829">
                  <c:v>44.901423647006609</c:v>
                </c:pt>
                <c:pt idx="830">
                  <c:v>47.864935718808148</c:v>
                </c:pt>
                <c:pt idx="831">
                  <c:v>49.876972740272478</c:v>
                </c:pt>
                <c:pt idx="832">
                  <c:v>14.930498405248418</c:v>
                </c:pt>
                <c:pt idx="833">
                  <c:v>17.229156464843637</c:v>
                </c:pt>
                <c:pt idx="834">
                  <c:v>-5.4428087092750328</c:v>
                </c:pt>
                <c:pt idx="835">
                  <c:v>-5.6853829130852942</c:v>
                </c:pt>
                <c:pt idx="836">
                  <c:v>-7.8339052892876504</c:v>
                </c:pt>
                <c:pt idx="837">
                  <c:v>-7.8448340279537891</c:v>
                </c:pt>
                <c:pt idx="838">
                  <c:v>-7.8352965854142456</c:v>
                </c:pt>
                <c:pt idx="839">
                  <c:v>-3.2092172876505849</c:v>
                </c:pt>
                <c:pt idx="840">
                  <c:v>3.5840391937036546</c:v>
                </c:pt>
                <c:pt idx="841">
                  <c:v>3.5840391937036546</c:v>
                </c:pt>
                <c:pt idx="842">
                  <c:v>0.5839754033736978</c:v>
                </c:pt>
                <c:pt idx="843">
                  <c:v>8.7902059965556459E-2</c:v>
                </c:pt>
                <c:pt idx="844">
                  <c:v>9.3330218130519671E-2</c:v>
                </c:pt>
                <c:pt idx="845">
                  <c:v>-0.31022760696021856</c:v>
                </c:pt>
                <c:pt idx="846">
                  <c:v>11.007738728712711</c:v>
                </c:pt>
                <c:pt idx="847">
                  <c:v>10.998662512708952</c:v>
                </c:pt>
                <c:pt idx="848">
                  <c:v>-3.0889014524022156</c:v>
                </c:pt>
                <c:pt idx="849">
                  <c:v>-3.0968988490210121</c:v>
                </c:pt>
                <c:pt idx="850">
                  <c:v>13.505376639037822</c:v>
                </c:pt>
                <c:pt idx="851">
                  <c:v>3.9341708342794237</c:v>
                </c:pt>
                <c:pt idx="852">
                  <c:v>37.61365341470443</c:v>
                </c:pt>
                <c:pt idx="853">
                  <c:v>44.112198092633776</c:v>
                </c:pt>
                <c:pt idx="854">
                  <c:v>50.15637134476281</c:v>
                </c:pt>
                <c:pt idx="855">
                  <c:v>28.586631072308624</c:v>
                </c:pt>
                <c:pt idx="856">
                  <c:v>43.73308488995027</c:v>
                </c:pt>
                <c:pt idx="857">
                  <c:v>43.416748338912683</c:v>
                </c:pt>
                <c:pt idx="858">
                  <c:v>41.378890999578871</c:v>
                </c:pt>
                <c:pt idx="859">
                  <c:v>41.378890999578871</c:v>
                </c:pt>
                <c:pt idx="860">
                  <c:v>2.4255822449762348</c:v>
                </c:pt>
                <c:pt idx="861">
                  <c:v>1.0108569950098909</c:v>
                </c:pt>
                <c:pt idx="862">
                  <c:v>1.0108569950098949</c:v>
                </c:pt>
                <c:pt idx="863">
                  <c:v>7.1784046050940855</c:v>
                </c:pt>
                <c:pt idx="864">
                  <c:v>35.048781985982437</c:v>
                </c:pt>
                <c:pt idx="865">
                  <c:v>35.048781985982423</c:v>
                </c:pt>
                <c:pt idx="866">
                  <c:v>44.166519669110691</c:v>
                </c:pt>
                <c:pt idx="867">
                  <c:v>44.063716399364822</c:v>
                </c:pt>
                <c:pt idx="868">
                  <c:v>46.174745112844825</c:v>
                </c:pt>
                <c:pt idx="869">
                  <c:v>46.046691917196533</c:v>
                </c:pt>
                <c:pt idx="870">
                  <c:v>46.143959936075163</c:v>
                </c:pt>
                <c:pt idx="871">
                  <c:v>45.940156962719513</c:v>
                </c:pt>
                <c:pt idx="872">
                  <c:v>46.12554582207374</c:v>
                </c:pt>
                <c:pt idx="873">
                  <c:v>45.918135716446194</c:v>
                </c:pt>
                <c:pt idx="874">
                  <c:v>-7.7927712965297102</c:v>
                </c:pt>
                <c:pt idx="875">
                  <c:v>-7.7706688015751313</c:v>
                </c:pt>
                <c:pt idx="876">
                  <c:v>-7.7705536844138985</c:v>
                </c:pt>
                <c:pt idx="877">
                  <c:v>-6.8787536286929045</c:v>
                </c:pt>
                <c:pt idx="878">
                  <c:v>-6.8730765003212451</c:v>
                </c:pt>
                <c:pt idx="879">
                  <c:v>42.727251079489321</c:v>
                </c:pt>
                <c:pt idx="880">
                  <c:v>42.732347108523179</c:v>
                </c:pt>
                <c:pt idx="881">
                  <c:v>42.923910845344707</c:v>
                </c:pt>
                <c:pt idx="882">
                  <c:v>42.929006874378572</c:v>
                </c:pt>
                <c:pt idx="883">
                  <c:v>6.067550700860556</c:v>
                </c:pt>
                <c:pt idx="884">
                  <c:v>-0.25972920301718577</c:v>
                </c:pt>
                <c:pt idx="885">
                  <c:v>-0.20884815734983109</c:v>
                </c:pt>
                <c:pt idx="886">
                  <c:v>1.7499228161310008</c:v>
                </c:pt>
                <c:pt idx="887">
                  <c:v>1.7499228161310008</c:v>
                </c:pt>
                <c:pt idx="888">
                  <c:v>-3.8461669312426152</c:v>
                </c:pt>
                <c:pt idx="889">
                  <c:v>44.387281450445201</c:v>
                </c:pt>
                <c:pt idx="890">
                  <c:v>44.387281450445201</c:v>
                </c:pt>
                <c:pt idx="891">
                  <c:v>-2.9724158244800645</c:v>
                </c:pt>
                <c:pt idx="892">
                  <c:v>-2.9724158244800645</c:v>
                </c:pt>
                <c:pt idx="893">
                  <c:v>-2.9724158244800645</c:v>
                </c:pt>
                <c:pt idx="894">
                  <c:v>-0.7510081470304607</c:v>
                </c:pt>
                <c:pt idx="895">
                  <c:v>-5.7077312482052678</c:v>
                </c:pt>
                <c:pt idx="896">
                  <c:v>-5.7077312482052678</c:v>
                </c:pt>
                <c:pt idx="897">
                  <c:v>37.578815988632499</c:v>
                </c:pt>
                <c:pt idx="898">
                  <c:v>37.578815988632499</c:v>
                </c:pt>
                <c:pt idx="899">
                  <c:v>37.171449147659914</c:v>
                </c:pt>
                <c:pt idx="900">
                  <c:v>40.721299104450559</c:v>
                </c:pt>
                <c:pt idx="901">
                  <c:v>41.84225519542413</c:v>
                </c:pt>
                <c:pt idx="902">
                  <c:v>41.734078792228011</c:v>
                </c:pt>
                <c:pt idx="903">
                  <c:v>41.515783878936396</c:v>
                </c:pt>
                <c:pt idx="904">
                  <c:v>39.383449760181634</c:v>
                </c:pt>
                <c:pt idx="905">
                  <c:v>39.383449760181634</c:v>
                </c:pt>
                <c:pt idx="906">
                  <c:v>5.0274071654645089</c:v>
                </c:pt>
                <c:pt idx="907">
                  <c:v>44.22461818252583</c:v>
                </c:pt>
                <c:pt idx="908">
                  <c:v>44.224618182525845</c:v>
                </c:pt>
                <c:pt idx="909">
                  <c:v>2.6950129944595917</c:v>
                </c:pt>
                <c:pt idx="910">
                  <c:v>2.6950129944595882</c:v>
                </c:pt>
                <c:pt idx="911">
                  <c:v>2.5253459089840025</c:v>
                </c:pt>
                <c:pt idx="912">
                  <c:v>2.5253459089840025</c:v>
                </c:pt>
                <c:pt idx="913">
                  <c:v>2.5280212072480288</c:v>
                </c:pt>
                <c:pt idx="914">
                  <c:v>2.5280212072480288</c:v>
                </c:pt>
                <c:pt idx="915">
                  <c:v>-4.6973694984551342</c:v>
                </c:pt>
                <c:pt idx="916">
                  <c:v>-9.2023948626756464</c:v>
                </c:pt>
                <c:pt idx="917">
                  <c:v>-4.9144815966611732</c:v>
                </c:pt>
                <c:pt idx="918">
                  <c:v>-6.1365421405315166</c:v>
                </c:pt>
                <c:pt idx="919">
                  <c:v>5.9778361285220241</c:v>
                </c:pt>
                <c:pt idx="920">
                  <c:v>-0.72798816855988036</c:v>
                </c:pt>
                <c:pt idx="921">
                  <c:v>57.540496487307998</c:v>
                </c:pt>
                <c:pt idx="922">
                  <c:v>57.539842141442357</c:v>
                </c:pt>
                <c:pt idx="923">
                  <c:v>61.656225701237979</c:v>
                </c:pt>
                <c:pt idx="924">
                  <c:v>61.65622570123805</c:v>
                </c:pt>
                <c:pt idx="925">
                  <c:v>54.863399875827433</c:v>
                </c:pt>
                <c:pt idx="926">
                  <c:v>40.864522908307379</c:v>
                </c:pt>
                <c:pt idx="927">
                  <c:v>63.893350535394397</c:v>
                </c:pt>
                <c:pt idx="928">
                  <c:v>63.893350535394333</c:v>
                </c:pt>
                <c:pt idx="929">
                  <c:v>63.893350535394369</c:v>
                </c:pt>
                <c:pt idx="930">
                  <c:v>-1.0511850316370595</c:v>
                </c:pt>
                <c:pt idx="931">
                  <c:v>71.644197681887718</c:v>
                </c:pt>
                <c:pt idx="932">
                  <c:v>70.741055068940611</c:v>
                </c:pt>
                <c:pt idx="933">
                  <c:v>49.310461269373853</c:v>
                </c:pt>
                <c:pt idx="934">
                  <c:v>51.004762144612961</c:v>
                </c:pt>
                <c:pt idx="935">
                  <c:v>51.004762144613046</c:v>
                </c:pt>
                <c:pt idx="936">
                  <c:v>51.004762144608627</c:v>
                </c:pt>
                <c:pt idx="937">
                  <c:v>34.73321612148635</c:v>
                </c:pt>
                <c:pt idx="938">
                  <c:v>34.733216121486379</c:v>
                </c:pt>
                <c:pt idx="939">
                  <c:v>53.883633948320025</c:v>
                </c:pt>
                <c:pt idx="940">
                  <c:v>88.314427843786504</c:v>
                </c:pt>
                <c:pt idx="941">
                  <c:v>89.826727627481958</c:v>
                </c:pt>
                <c:pt idx="942">
                  <c:v>88.391508651587245</c:v>
                </c:pt>
                <c:pt idx="943">
                  <c:v>56.616967642646884</c:v>
                </c:pt>
                <c:pt idx="944">
                  <c:v>57.690147451312967</c:v>
                </c:pt>
                <c:pt idx="945">
                  <c:v>47.362907165996759</c:v>
                </c:pt>
                <c:pt idx="946">
                  <c:v>-2.9219440847234677</c:v>
                </c:pt>
                <c:pt idx="947">
                  <c:v>5.9008621878826899</c:v>
                </c:pt>
                <c:pt idx="948">
                  <c:v>-4.6960162548775868</c:v>
                </c:pt>
                <c:pt idx="949">
                  <c:v>5.3283302658996936</c:v>
                </c:pt>
                <c:pt idx="950">
                  <c:v>-3.4686498145968216</c:v>
                </c:pt>
                <c:pt idx="951">
                  <c:v>2.7287456616595636</c:v>
                </c:pt>
                <c:pt idx="952">
                  <c:v>49.200709045634426</c:v>
                </c:pt>
                <c:pt idx="953">
                  <c:v>52.086584571554468</c:v>
                </c:pt>
                <c:pt idx="954">
                  <c:v>57.799667418227472</c:v>
                </c:pt>
                <c:pt idx="955">
                  <c:v>47.100306258850758</c:v>
                </c:pt>
                <c:pt idx="956">
                  <c:v>57.896080531636073</c:v>
                </c:pt>
                <c:pt idx="957">
                  <c:v>56.616967642646884</c:v>
                </c:pt>
                <c:pt idx="958">
                  <c:v>34.733216121486379</c:v>
                </c:pt>
                <c:pt idx="959">
                  <c:v>39.486353862145933</c:v>
                </c:pt>
                <c:pt idx="960">
                  <c:v>-1.6929938309325216</c:v>
                </c:pt>
                <c:pt idx="961">
                  <c:v>3.807686885749336</c:v>
                </c:pt>
                <c:pt idx="962">
                  <c:v>72.636057846879666</c:v>
                </c:pt>
                <c:pt idx="963">
                  <c:v>-6.9256707204196806</c:v>
                </c:pt>
                <c:pt idx="964">
                  <c:v>4.1788645262510595</c:v>
                </c:pt>
                <c:pt idx="965">
                  <c:v>-2.8313852812763503</c:v>
                </c:pt>
                <c:pt idx="966">
                  <c:v>-3.6057514763812799</c:v>
                </c:pt>
                <c:pt idx="967">
                  <c:v>3.4044983311461281</c:v>
                </c:pt>
                <c:pt idx="968">
                  <c:v>0.35527181848904793</c:v>
                </c:pt>
                <c:pt idx="969">
                  <c:v>0.41435402889766798</c:v>
                </c:pt>
                <c:pt idx="970">
                  <c:v>3.7478165067675087</c:v>
                </c:pt>
                <c:pt idx="971">
                  <c:v>2.9734503116625786</c:v>
                </c:pt>
                <c:pt idx="972">
                  <c:v>7.9444337870758837</c:v>
                </c:pt>
                <c:pt idx="973">
                  <c:v>-5.9167207167492366</c:v>
                </c:pt>
                <c:pt idx="974">
                  <c:v>10.710527252222404</c:v>
                </c:pt>
                <c:pt idx="975">
                  <c:v>-5.893746696097371</c:v>
                </c:pt>
                <c:pt idx="976">
                  <c:v>57.086822824035941</c:v>
                </c:pt>
                <c:pt idx="977">
                  <c:v>5.9778361285220241</c:v>
                </c:pt>
                <c:pt idx="978">
                  <c:v>41.946151620511962</c:v>
                </c:pt>
                <c:pt idx="979">
                  <c:v>51.894540187760029</c:v>
                </c:pt>
                <c:pt idx="980">
                  <c:v>39.487904547319062</c:v>
                </c:pt>
                <c:pt idx="981">
                  <c:v>34.73321612148635</c:v>
                </c:pt>
                <c:pt idx="982">
                  <c:v>34.73321612148635</c:v>
                </c:pt>
                <c:pt idx="983">
                  <c:v>-0.62550279084615945</c:v>
                </c:pt>
                <c:pt idx="984">
                  <c:v>3.807686885749336</c:v>
                </c:pt>
                <c:pt idx="985">
                  <c:v>3.807686885749336</c:v>
                </c:pt>
                <c:pt idx="986">
                  <c:v>34.73321612148635</c:v>
                </c:pt>
                <c:pt idx="987">
                  <c:v>34.731993700861551</c:v>
                </c:pt>
                <c:pt idx="988">
                  <c:v>44.556942137903732</c:v>
                </c:pt>
                <c:pt idx="989">
                  <c:v>10.223323997028716</c:v>
                </c:pt>
                <c:pt idx="990">
                  <c:v>10.223323997028716</c:v>
                </c:pt>
                <c:pt idx="991">
                  <c:v>10.223323997028716</c:v>
                </c:pt>
                <c:pt idx="992">
                  <c:v>10.223323997028716</c:v>
                </c:pt>
                <c:pt idx="993">
                  <c:v>3.6677141120631087</c:v>
                </c:pt>
                <c:pt idx="994">
                  <c:v>57.896080531636073</c:v>
                </c:pt>
                <c:pt idx="995">
                  <c:v>38.912476083301179</c:v>
                </c:pt>
                <c:pt idx="996">
                  <c:v>41.782014966197238</c:v>
                </c:pt>
                <c:pt idx="997">
                  <c:v>38.345108328894177</c:v>
                </c:pt>
                <c:pt idx="998">
                  <c:v>39.653269671207951</c:v>
                </c:pt>
                <c:pt idx="999">
                  <c:v>39.819855397354118</c:v>
                </c:pt>
                <c:pt idx="1000">
                  <c:v>38.912476083301179</c:v>
                </c:pt>
                <c:pt idx="1001">
                  <c:v>42.290771717689033</c:v>
                </c:pt>
                <c:pt idx="1002">
                  <c:v>41.565022280796249</c:v>
                </c:pt>
                <c:pt idx="1003">
                  <c:v>42.569970789618012</c:v>
                </c:pt>
                <c:pt idx="1004">
                  <c:v>41.783331726196472</c:v>
                </c:pt>
                <c:pt idx="1005">
                  <c:v>87.857276014496918</c:v>
                </c:pt>
                <c:pt idx="1006">
                  <c:v>34.733216121486379</c:v>
                </c:pt>
                <c:pt idx="1007">
                  <c:v>88.569650761745038</c:v>
                </c:pt>
                <c:pt idx="1008">
                  <c:v>39.48635386214594</c:v>
                </c:pt>
                <c:pt idx="1009">
                  <c:v>41.783331726196472</c:v>
                </c:pt>
                <c:pt idx="1010">
                  <c:v>41.783331726196472</c:v>
                </c:pt>
                <c:pt idx="1011">
                  <c:v>38.912476083301179</c:v>
                </c:pt>
                <c:pt idx="1012">
                  <c:v>40.967577740505128</c:v>
                </c:pt>
                <c:pt idx="1013">
                  <c:v>33.7492186813354</c:v>
                </c:pt>
                <c:pt idx="1014">
                  <c:v>26.887897986084521</c:v>
                </c:pt>
                <c:pt idx="1015">
                  <c:v>28.749061086417019</c:v>
                </c:pt>
                <c:pt idx="1016">
                  <c:v>28.804975753996221</c:v>
                </c:pt>
                <c:pt idx="1017">
                  <c:v>5.0916109765724062</c:v>
                </c:pt>
                <c:pt idx="1018">
                  <c:v>37.90820283487907</c:v>
                </c:pt>
                <c:pt idx="1019">
                  <c:v>53.060106781731363</c:v>
                </c:pt>
                <c:pt idx="1020">
                  <c:v>29.713114304753617</c:v>
                </c:pt>
                <c:pt idx="1021">
                  <c:v>53.059717640355473</c:v>
                </c:pt>
                <c:pt idx="1022">
                  <c:v>86.931881898163368</c:v>
                </c:pt>
                <c:pt idx="1023">
                  <c:v>49.310461269373803</c:v>
                </c:pt>
                <c:pt idx="1024">
                  <c:v>153.64072112563977</c:v>
                </c:pt>
                <c:pt idx="1025">
                  <c:v>26.245999995673536</c:v>
                </c:pt>
                <c:pt idx="1026">
                  <c:v>33.561269971621606</c:v>
                </c:pt>
                <c:pt idx="1027">
                  <c:v>38.912476083300483</c:v>
                </c:pt>
                <c:pt idx="1028">
                  <c:v>41.783331726196472</c:v>
                </c:pt>
                <c:pt idx="1029">
                  <c:v>39.486353862145933</c:v>
                </c:pt>
                <c:pt idx="1030">
                  <c:v>42.288486265706837</c:v>
                </c:pt>
                <c:pt idx="1031">
                  <c:v>37.578815988632499</c:v>
                </c:pt>
                <c:pt idx="1032">
                  <c:v>40.967577740505128</c:v>
                </c:pt>
                <c:pt idx="1033">
                  <c:v>33.561269971621606</c:v>
                </c:pt>
                <c:pt idx="1034">
                  <c:v>60.473487618154067</c:v>
                </c:pt>
                <c:pt idx="1035">
                  <c:v>60.738764092919112</c:v>
                </c:pt>
                <c:pt idx="1036">
                  <c:v>31.959804112478132</c:v>
                </c:pt>
                <c:pt idx="1037">
                  <c:v>25.842767737924291</c:v>
                </c:pt>
                <c:pt idx="1038">
                  <c:v>39.486353862145933</c:v>
                </c:pt>
                <c:pt idx="1039">
                  <c:v>42.288486265706837</c:v>
                </c:pt>
                <c:pt idx="1040">
                  <c:v>42.091776368446517</c:v>
                </c:pt>
                <c:pt idx="1041">
                  <c:v>58.781252397985639</c:v>
                </c:pt>
                <c:pt idx="1042">
                  <c:v>31.959804112478132</c:v>
                </c:pt>
                <c:pt idx="1043">
                  <c:v>39.487904547319062</c:v>
                </c:pt>
                <c:pt idx="1044">
                  <c:v>58.868731187404038</c:v>
                </c:pt>
                <c:pt idx="1045">
                  <c:v>72.640143179563182</c:v>
                </c:pt>
                <c:pt idx="1046">
                  <c:v>96.905128359636635</c:v>
                </c:pt>
                <c:pt idx="1047">
                  <c:v>88.124392333041953</c:v>
                </c:pt>
                <c:pt idx="1048">
                  <c:v>49.310461269374329</c:v>
                </c:pt>
                <c:pt idx="1049">
                  <c:v>176.07859256941421</c:v>
                </c:pt>
                <c:pt idx="1050">
                  <c:v>55.664200114663863</c:v>
                </c:pt>
                <c:pt idx="1051">
                  <c:v>53.884644028360718</c:v>
                </c:pt>
                <c:pt idx="1052">
                  <c:v>39.955953895444623</c:v>
                </c:pt>
                <c:pt idx="1053">
                  <c:v>39.998649927026904</c:v>
                </c:pt>
                <c:pt idx="1054">
                  <c:v>52.734625774238559</c:v>
                </c:pt>
                <c:pt idx="1055">
                  <c:v>53.44700052148665</c:v>
                </c:pt>
                <c:pt idx="1056">
                  <c:v>125.78155444137364</c:v>
                </c:pt>
                <c:pt idx="1057">
                  <c:v>130.05580292486215</c:v>
                </c:pt>
                <c:pt idx="1058">
                  <c:v>125.78155444137369</c:v>
                </c:pt>
                <c:pt idx="1059">
                  <c:v>64.844996477456107</c:v>
                </c:pt>
                <c:pt idx="1060">
                  <c:v>53.44700052148665</c:v>
                </c:pt>
                <c:pt idx="1061">
                  <c:v>65.172620241696805</c:v>
                </c:pt>
                <c:pt idx="1062">
                  <c:v>64.926008042832336</c:v>
                </c:pt>
                <c:pt idx="1063">
                  <c:v>64.926008042832336</c:v>
                </c:pt>
                <c:pt idx="1064">
                  <c:v>63.734049081654057</c:v>
                </c:pt>
                <c:pt idx="1065">
                  <c:v>65.807669806591349</c:v>
                </c:pt>
                <c:pt idx="1066">
                  <c:v>125.7815544413737</c:v>
                </c:pt>
                <c:pt idx="1067">
                  <c:v>167.80879974783701</c:v>
                </c:pt>
                <c:pt idx="1068">
                  <c:v>166.65208829173997</c:v>
                </c:pt>
                <c:pt idx="1069">
                  <c:v>49.310461269373825</c:v>
                </c:pt>
                <c:pt idx="1070">
                  <c:v>157.4684236493737</c:v>
                </c:pt>
                <c:pt idx="1071">
                  <c:v>173.22909358042168</c:v>
                </c:pt>
                <c:pt idx="1072">
                  <c:v>125.78155444137418</c:v>
                </c:pt>
                <c:pt idx="1073">
                  <c:v>164.51662098817144</c:v>
                </c:pt>
                <c:pt idx="1074">
                  <c:v>164.51662098817357</c:v>
                </c:pt>
                <c:pt idx="1075">
                  <c:v>164.07173196659778</c:v>
                </c:pt>
                <c:pt idx="1076">
                  <c:v>29.713114304753617</c:v>
                </c:pt>
                <c:pt idx="1077">
                  <c:v>39.487904547319062</c:v>
                </c:pt>
                <c:pt idx="1078">
                  <c:v>85.125803507166594</c:v>
                </c:pt>
                <c:pt idx="1079">
                  <c:v>24.961257365049047</c:v>
                </c:pt>
                <c:pt idx="1080">
                  <c:v>33.251635189103752</c:v>
                </c:pt>
                <c:pt idx="1081">
                  <c:v>42.078321374979545</c:v>
                </c:pt>
                <c:pt idx="1082">
                  <c:v>34.109010908743151</c:v>
                </c:pt>
                <c:pt idx="1083">
                  <c:v>24.867449889551359</c:v>
                </c:pt>
                <c:pt idx="1084">
                  <c:v>79.759805319360552</c:v>
                </c:pt>
                <c:pt idx="1085">
                  <c:v>58.278504898142081</c:v>
                </c:pt>
                <c:pt idx="1086">
                  <c:v>51.004762144612961</c:v>
                </c:pt>
                <c:pt idx="1087">
                  <c:v>50.470895318722022</c:v>
                </c:pt>
                <c:pt idx="1088">
                  <c:v>51.004762144612961</c:v>
                </c:pt>
                <c:pt idx="1089">
                  <c:v>77.751032346434272</c:v>
                </c:pt>
                <c:pt idx="1090">
                  <c:v>77.306143324858482</c:v>
                </c:pt>
                <c:pt idx="1091">
                  <c:v>85.125803507166594</c:v>
                </c:pt>
                <c:pt idx="1092">
                  <c:v>56.574271535489146</c:v>
                </c:pt>
                <c:pt idx="1093">
                  <c:v>48.519384835391222</c:v>
                </c:pt>
                <c:pt idx="1094">
                  <c:v>47.832063596452514</c:v>
                </c:pt>
                <c:pt idx="1095">
                  <c:v>48.175724215921832</c:v>
                </c:pt>
                <c:pt idx="1096">
                  <c:v>51.004762144612961</c:v>
                </c:pt>
                <c:pt idx="1097">
                  <c:v>49.310461269374493</c:v>
                </c:pt>
                <c:pt idx="1098">
                  <c:v>179.10383791613012</c:v>
                </c:pt>
                <c:pt idx="1099">
                  <c:v>168.52117449508489</c:v>
                </c:pt>
                <c:pt idx="1100">
                  <c:v>57.483284452390187</c:v>
                </c:pt>
                <c:pt idx="1101">
                  <c:v>39.487904547319062</c:v>
                </c:pt>
                <c:pt idx="1102">
                  <c:v>37.995769952828155</c:v>
                </c:pt>
                <c:pt idx="1103">
                  <c:v>42.33947115222275</c:v>
                </c:pt>
                <c:pt idx="1104">
                  <c:v>71.644197681887718</c:v>
                </c:pt>
                <c:pt idx="1105">
                  <c:v>48.360208319337495</c:v>
                </c:pt>
                <c:pt idx="1106">
                  <c:v>31.733187325994784</c:v>
                </c:pt>
                <c:pt idx="1107">
                  <c:v>42.373311023762625</c:v>
                </c:pt>
                <c:pt idx="1108">
                  <c:v>46.661920793358611</c:v>
                </c:pt>
                <c:pt idx="1109">
                  <c:v>46.500487774979085</c:v>
                </c:pt>
                <c:pt idx="1110">
                  <c:v>33.251635189103752</c:v>
                </c:pt>
                <c:pt idx="1111">
                  <c:v>33.251635189103752</c:v>
                </c:pt>
                <c:pt idx="1112">
                  <c:v>45.09968589779897</c:v>
                </c:pt>
                <c:pt idx="1113">
                  <c:v>43.040894790475733</c:v>
                </c:pt>
                <c:pt idx="1114">
                  <c:v>48.236120510893826</c:v>
                </c:pt>
                <c:pt idx="1115">
                  <c:v>53.884644028360348</c:v>
                </c:pt>
                <c:pt idx="1116">
                  <c:v>53.884644028360348</c:v>
                </c:pt>
                <c:pt idx="1117">
                  <c:v>39.998649927026953</c:v>
                </c:pt>
                <c:pt idx="1118">
                  <c:v>88.39150865158723</c:v>
                </c:pt>
                <c:pt idx="1119">
                  <c:v>-5.894753376951873</c:v>
                </c:pt>
                <c:pt idx="1120">
                  <c:v>72.636057846879666</c:v>
                </c:pt>
                <c:pt idx="1121">
                  <c:v>56.616967642646884</c:v>
                </c:pt>
                <c:pt idx="1122">
                  <c:v>6.0971703731974873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10-4FC4-A96E-EBB1AC2EC015}"/>
            </c:ext>
          </c:extLst>
        </c:ser>
        <c:ser>
          <c:idx val="1"/>
          <c:order val="1"/>
          <c:tx>
            <c:strRef>
              <c:f>'Nodal Data'!$G$1</c:f>
              <c:strCache>
                <c:ptCount val="1"/>
                <c:pt idx="0">
                  <c:v>PS Nodal Price 
£/MWkm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'Nodal Data'!$D$2:$D$1124</c:f>
              <c:numCache>
                <c:formatCode>General</c:formatCode>
                <c:ptCount val="1123"/>
                <c:pt idx="0">
                  <c:v>27</c:v>
                </c:pt>
                <c:pt idx="1">
                  <c:v>27</c:v>
                </c:pt>
                <c:pt idx="2">
                  <c:v>5</c:v>
                </c:pt>
                <c:pt idx="3">
                  <c:v>21</c:v>
                </c:pt>
                <c:pt idx="4">
                  <c:v>7</c:v>
                </c:pt>
                <c:pt idx="5">
                  <c:v>1</c:v>
                </c:pt>
                <c:pt idx="6">
                  <c:v>16</c:v>
                </c:pt>
                <c:pt idx="7">
                  <c:v>1</c:v>
                </c:pt>
                <c:pt idx="8">
                  <c:v>1</c:v>
                </c:pt>
                <c:pt idx="9">
                  <c:v>27</c:v>
                </c:pt>
                <c:pt idx="10">
                  <c:v>27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8</c:v>
                </c:pt>
                <c:pt idx="23">
                  <c:v>10</c:v>
                </c:pt>
                <c:pt idx="24">
                  <c:v>4</c:v>
                </c:pt>
                <c:pt idx="25">
                  <c:v>10</c:v>
                </c:pt>
                <c:pt idx="26">
                  <c:v>10</c:v>
                </c:pt>
                <c:pt idx="27">
                  <c:v>26</c:v>
                </c:pt>
                <c:pt idx="28">
                  <c:v>26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21</c:v>
                </c:pt>
                <c:pt idx="34">
                  <c:v>9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23</c:v>
                </c:pt>
                <c:pt idx="48">
                  <c:v>23</c:v>
                </c:pt>
                <c:pt idx="49">
                  <c:v>23</c:v>
                </c:pt>
                <c:pt idx="50">
                  <c:v>23</c:v>
                </c:pt>
                <c:pt idx="51">
                  <c:v>3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18</c:v>
                </c:pt>
                <c:pt idx="56">
                  <c:v>17</c:v>
                </c:pt>
                <c:pt idx="57">
                  <c:v>17</c:v>
                </c:pt>
                <c:pt idx="58">
                  <c:v>9</c:v>
                </c:pt>
                <c:pt idx="59">
                  <c:v>9</c:v>
                </c:pt>
                <c:pt idx="60">
                  <c:v>16</c:v>
                </c:pt>
                <c:pt idx="61">
                  <c:v>18</c:v>
                </c:pt>
                <c:pt idx="62">
                  <c:v>10</c:v>
                </c:pt>
                <c:pt idx="63">
                  <c:v>10</c:v>
                </c:pt>
                <c:pt idx="64">
                  <c:v>1</c:v>
                </c:pt>
                <c:pt idx="65">
                  <c:v>11</c:v>
                </c:pt>
                <c:pt idx="66">
                  <c:v>11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</c:v>
                </c:pt>
                <c:pt idx="71">
                  <c:v>1</c:v>
                </c:pt>
                <c:pt idx="72">
                  <c:v>16</c:v>
                </c:pt>
                <c:pt idx="73">
                  <c:v>25</c:v>
                </c:pt>
                <c:pt idx="74">
                  <c:v>9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26</c:v>
                </c:pt>
                <c:pt idx="80">
                  <c:v>6</c:v>
                </c:pt>
                <c:pt idx="81">
                  <c:v>6</c:v>
                </c:pt>
                <c:pt idx="82">
                  <c:v>24</c:v>
                </c:pt>
                <c:pt idx="83">
                  <c:v>24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5</c:v>
                </c:pt>
                <c:pt idx="88">
                  <c:v>16</c:v>
                </c:pt>
                <c:pt idx="89">
                  <c:v>18</c:v>
                </c:pt>
                <c:pt idx="90">
                  <c:v>5</c:v>
                </c:pt>
                <c:pt idx="91">
                  <c:v>5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16</c:v>
                </c:pt>
                <c:pt idx="101">
                  <c:v>16</c:v>
                </c:pt>
                <c:pt idx="102">
                  <c:v>25</c:v>
                </c:pt>
                <c:pt idx="103">
                  <c:v>11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9</c:v>
                </c:pt>
                <c:pt idx="108">
                  <c:v>9</c:v>
                </c:pt>
                <c:pt idx="109">
                  <c:v>26</c:v>
                </c:pt>
                <c:pt idx="110">
                  <c:v>26</c:v>
                </c:pt>
                <c:pt idx="111">
                  <c:v>5</c:v>
                </c:pt>
                <c:pt idx="112">
                  <c:v>18</c:v>
                </c:pt>
                <c:pt idx="113">
                  <c:v>9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7</c:v>
                </c:pt>
                <c:pt idx="118">
                  <c:v>10</c:v>
                </c:pt>
                <c:pt idx="119">
                  <c:v>24</c:v>
                </c:pt>
                <c:pt idx="120">
                  <c:v>16</c:v>
                </c:pt>
                <c:pt idx="121">
                  <c:v>16</c:v>
                </c:pt>
                <c:pt idx="122">
                  <c:v>16</c:v>
                </c:pt>
                <c:pt idx="123">
                  <c:v>21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16</c:v>
                </c:pt>
                <c:pt idx="128">
                  <c:v>1</c:v>
                </c:pt>
                <c:pt idx="129">
                  <c:v>9</c:v>
                </c:pt>
                <c:pt idx="130">
                  <c:v>9</c:v>
                </c:pt>
                <c:pt idx="131">
                  <c:v>3</c:v>
                </c:pt>
                <c:pt idx="132">
                  <c:v>18</c:v>
                </c:pt>
                <c:pt idx="133">
                  <c:v>18</c:v>
                </c:pt>
                <c:pt idx="134">
                  <c:v>12</c:v>
                </c:pt>
                <c:pt idx="135">
                  <c:v>5</c:v>
                </c:pt>
                <c:pt idx="136">
                  <c:v>8</c:v>
                </c:pt>
                <c:pt idx="137">
                  <c:v>8</c:v>
                </c:pt>
                <c:pt idx="138">
                  <c:v>26</c:v>
                </c:pt>
                <c:pt idx="139">
                  <c:v>25</c:v>
                </c:pt>
                <c:pt idx="140">
                  <c:v>16</c:v>
                </c:pt>
                <c:pt idx="141">
                  <c:v>21</c:v>
                </c:pt>
                <c:pt idx="142">
                  <c:v>21</c:v>
                </c:pt>
                <c:pt idx="143">
                  <c:v>21</c:v>
                </c:pt>
                <c:pt idx="144">
                  <c:v>23</c:v>
                </c:pt>
                <c:pt idx="145">
                  <c:v>23</c:v>
                </c:pt>
                <c:pt idx="146">
                  <c:v>8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24</c:v>
                </c:pt>
                <c:pt idx="151">
                  <c:v>5</c:v>
                </c:pt>
                <c:pt idx="152">
                  <c:v>5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9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16</c:v>
                </c:pt>
                <c:pt idx="169">
                  <c:v>1</c:v>
                </c:pt>
                <c:pt idx="170">
                  <c:v>24</c:v>
                </c:pt>
                <c:pt idx="171">
                  <c:v>16</c:v>
                </c:pt>
                <c:pt idx="172">
                  <c:v>5</c:v>
                </c:pt>
                <c:pt idx="173">
                  <c:v>5</c:v>
                </c:pt>
                <c:pt idx="174">
                  <c:v>18</c:v>
                </c:pt>
                <c:pt idx="175">
                  <c:v>25</c:v>
                </c:pt>
                <c:pt idx="176">
                  <c:v>21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10</c:v>
                </c:pt>
                <c:pt idx="182">
                  <c:v>1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11</c:v>
                </c:pt>
                <c:pt idx="195">
                  <c:v>11</c:v>
                </c:pt>
                <c:pt idx="196">
                  <c:v>25</c:v>
                </c:pt>
                <c:pt idx="197">
                  <c:v>1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11</c:v>
                </c:pt>
                <c:pt idx="203">
                  <c:v>11</c:v>
                </c:pt>
                <c:pt idx="204">
                  <c:v>1</c:v>
                </c:pt>
                <c:pt idx="205">
                  <c:v>16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9</c:v>
                </c:pt>
                <c:pt idx="210">
                  <c:v>1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25</c:v>
                </c:pt>
                <c:pt idx="222">
                  <c:v>19</c:v>
                </c:pt>
                <c:pt idx="223">
                  <c:v>1</c:v>
                </c:pt>
                <c:pt idx="224">
                  <c:v>1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8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24</c:v>
                </c:pt>
                <c:pt idx="245">
                  <c:v>24</c:v>
                </c:pt>
                <c:pt idx="246">
                  <c:v>10</c:v>
                </c:pt>
                <c:pt idx="247">
                  <c:v>10</c:v>
                </c:pt>
                <c:pt idx="248">
                  <c:v>1</c:v>
                </c:pt>
                <c:pt idx="249">
                  <c:v>10</c:v>
                </c:pt>
                <c:pt idx="250">
                  <c:v>10</c:v>
                </c:pt>
                <c:pt idx="251">
                  <c:v>1</c:v>
                </c:pt>
                <c:pt idx="252">
                  <c:v>1</c:v>
                </c:pt>
                <c:pt idx="253">
                  <c:v>25</c:v>
                </c:pt>
                <c:pt idx="254">
                  <c:v>18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18</c:v>
                </c:pt>
                <c:pt idx="261">
                  <c:v>18</c:v>
                </c:pt>
                <c:pt idx="262">
                  <c:v>4</c:v>
                </c:pt>
                <c:pt idx="263">
                  <c:v>9</c:v>
                </c:pt>
                <c:pt idx="264">
                  <c:v>15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15</c:v>
                </c:pt>
                <c:pt idx="277">
                  <c:v>25</c:v>
                </c:pt>
                <c:pt idx="278">
                  <c:v>25</c:v>
                </c:pt>
                <c:pt idx="279">
                  <c:v>25</c:v>
                </c:pt>
                <c:pt idx="280">
                  <c:v>25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18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26</c:v>
                </c:pt>
                <c:pt idx="295">
                  <c:v>1</c:v>
                </c:pt>
                <c:pt idx="296">
                  <c:v>1</c:v>
                </c:pt>
                <c:pt idx="297">
                  <c:v>11</c:v>
                </c:pt>
                <c:pt idx="298">
                  <c:v>1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26</c:v>
                </c:pt>
                <c:pt idx="305">
                  <c:v>18</c:v>
                </c:pt>
                <c:pt idx="306">
                  <c:v>18</c:v>
                </c:pt>
                <c:pt idx="307">
                  <c:v>15</c:v>
                </c:pt>
                <c:pt idx="308">
                  <c:v>7</c:v>
                </c:pt>
                <c:pt idx="309">
                  <c:v>7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5</c:v>
                </c:pt>
                <c:pt idx="321">
                  <c:v>5</c:v>
                </c:pt>
                <c:pt idx="322">
                  <c:v>16</c:v>
                </c:pt>
                <c:pt idx="323">
                  <c:v>5</c:v>
                </c:pt>
                <c:pt idx="324">
                  <c:v>5</c:v>
                </c:pt>
                <c:pt idx="325">
                  <c:v>15</c:v>
                </c:pt>
                <c:pt idx="326">
                  <c:v>15</c:v>
                </c:pt>
                <c:pt idx="327">
                  <c:v>6</c:v>
                </c:pt>
                <c:pt idx="328">
                  <c:v>9</c:v>
                </c:pt>
                <c:pt idx="329">
                  <c:v>9</c:v>
                </c:pt>
                <c:pt idx="330">
                  <c:v>25</c:v>
                </c:pt>
                <c:pt idx="331">
                  <c:v>16</c:v>
                </c:pt>
                <c:pt idx="332">
                  <c:v>5</c:v>
                </c:pt>
                <c:pt idx="333">
                  <c:v>5</c:v>
                </c:pt>
                <c:pt idx="334">
                  <c:v>13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3</c:v>
                </c:pt>
                <c:pt idx="342">
                  <c:v>3</c:v>
                </c:pt>
                <c:pt idx="343">
                  <c:v>11</c:v>
                </c:pt>
                <c:pt idx="344">
                  <c:v>9</c:v>
                </c:pt>
                <c:pt idx="345">
                  <c:v>9</c:v>
                </c:pt>
                <c:pt idx="346">
                  <c:v>9</c:v>
                </c:pt>
                <c:pt idx="347">
                  <c:v>9</c:v>
                </c:pt>
                <c:pt idx="348">
                  <c:v>9</c:v>
                </c:pt>
                <c:pt idx="349">
                  <c:v>9</c:v>
                </c:pt>
                <c:pt idx="350">
                  <c:v>16</c:v>
                </c:pt>
                <c:pt idx="351">
                  <c:v>16</c:v>
                </c:pt>
                <c:pt idx="352">
                  <c:v>10</c:v>
                </c:pt>
                <c:pt idx="353">
                  <c:v>10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11</c:v>
                </c:pt>
                <c:pt idx="367">
                  <c:v>11</c:v>
                </c:pt>
                <c:pt idx="368">
                  <c:v>1</c:v>
                </c:pt>
                <c:pt idx="369">
                  <c:v>9</c:v>
                </c:pt>
                <c:pt idx="370">
                  <c:v>9</c:v>
                </c:pt>
                <c:pt idx="371">
                  <c:v>24</c:v>
                </c:pt>
                <c:pt idx="372">
                  <c:v>18</c:v>
                </c:pt>
                <c:pt idx="373">
                  <c:v>18</c:v>
                </c:pt>
                <c:pt idx="374">
                  <c:v>5</c:v>
                </c:pt>
                <c:pt idx="375">
                  <c:v>5</c:v>
                </c:pt>
                <c:pt idx="376">
                  <c:v>15</c:v>
                </c:pt>
                <c:pt idx="377">
                  <c:v>9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13</c:v>
                </c:pt>
                <c:pt idx="382">
                  <c:v>1</c:v>
                </c:pt>
                <c:pt idx="383">
                  <c:v>1</c:v>
                </c:pt>
                <c:pt idx="384">
                  <c:v>16</c:v>
                </c:pt>
                <c:pt idx="385">
                  <c:v>16</c:v>
                </c:pt>
                <c:pt idx="386">
                  <c:v>23</c:v>
                </c:pt>
                <c:pt idx="387">
                  <c:v>23</c:v>
                </c:pt>
                <c:pt idx="388">
                  <c:v>23</c:v>
                </c:pt>
                <c:pt idx="389">
                  <c:v>10</c:v>
                </c:pt>
                <c:pt idx="390">
                  <c:v>9</c:v>
                </c:pt>
                <c:pt idx="391">
                  <c:v>9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18</c:v>
                </c:pt>
                <c:pt idx="400">
                  <c:v>18</c:v>
                </c:pt>
                <c:pt idx="401">
                  <c:v>12</c:v>
                </c:pt>
                <c:pt idx="402">
                  <c:v>12</c:v>
                </c:pt>
                <c:pt idx="403">
                  <c:v>12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11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10</c:v>
                </c:pt>
                <c:pt idx="415">
                  <c:v>14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26</c:v>
                </c:pt>
                <c:pt idx="421">
                  <c:v>26</c:v>
                </c:pt>
                <c:pt idx="422">
                  <c:v>10</c:v>
                </c:pt>
                <c:pt idx="423">
                  <c:v>10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23</c:v>
                </c:pt>
                <c:pt idx="435">
                  <c:v>14</c:v>
                </c:pt>
                <c:pt idx="436">
                  <c:v>21</c:v>
                </c:pt>
                <c:pt idx="437">
                  <c:v>27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18</c:v>
                </c:pt>
                <c:pt idx="456">
                  <c:v>25</c:v>
                </c:pt>
                <c:pt idx="457">
                  <c:v>25</c:v>
                </c:pt>
                <c:pt idx="458">
                  <c:v>25</c:v>
                </c:pt>
                <c:pt idx="459">
                  <c:v>25</c:v>
                </c:pt>
                <c:pt idx="460">
                  <c:v>10</c:v>
                </c:pt>
                <c:pt idx="461">
                  <c:v>10</c:v>
                </c:pt>
                <c:pt idx="462">
                  <c:v>16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16</c:v>
                </c:pt>
                <c:pt idx="467">
                  <c:v>16</c:v>
                </c:pt>
                <c:pt idx="468">
                  <c:v>16</c:v>
                </c:pt>
                <c:pt idx="469">
                  <c:v>15</c:v>
                </c:pt>
                <c:pt idx="470">
                  <c:v>15</c:v>
                </c:pt>
                <c:pt idx="471">
                  <c:v>1</c:v>
                </c:pt>
                <c:pt idx="472">
                  <c:v>1</c:v>
                </c:pt>
                <c:pt idx="473">
                  <c:v>24</c:v>
                </c:pt>
                <c:pt idx="474">
                  <c:v>23</c:v>
                </c:pt>
                <c:pt idx="475">
                  <c:v>10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10</c:v>
                </c:pt>
                <c:pt idx="484">
                  <c:v>15</c:v>
                </c:pt>
                <c:pt idx="485">
                  <c:v>3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24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15</c:v>
                </c:pt>
                <c:pt idx="501">
                  <c:v>15</c:v>
                </c:pt>
                <c:pt idx="502">
                  <c:v>18</c:v>
                </c:pt>
                <c:pt idx="503">
                  <c:v>15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13</c:v>
                </c:pt>
                <c:pt idx="509">
                  <c:v>13</c:v>
                </c:pt>
                <c:pt idx="510">
                  <c:v>27</c:v>
                </c:pt>
                <c:pt idx="511">
                  <c:v>3</c:v>
                </c:pt>
                <c:pt idx="512">
                  <c:v>1</c:v>
                </c:pt>
                <c:pt idx="513">
                  <c:v>24</c:v>
                </c:pt>
                <c:pt idx="514">
                  <c:v>24</c:v>
                </c:pt>
                <c:pt idx="515">
                  <c:v>25</c:v>
                </c:pt>
                <c:pt idx="516">
                  <c:v>25</c:v>
                </c:pt>
                <c:pt idx="517">
                  <c:v>9</c:v>
                </c:pt>
                <c:pt idx="518">
                  <c:v>9</c:v>
                </c:pt>
                <c:pt idx="519">
                  <c:v>27</c:v>
                </c:pt>
                <c:pt idx="520">
                  <c:v>27</c:v>
                </c:pt>
                <c:pt idx="521">
                  <c:v>18</c:v>
                </c:pt>
                <c:pt idx="522">
                  <c:v>18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15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6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24</c:v>
                </c:pt>
                <c:pt idx="550">
                  <c:v>24</c:v>
                </c:pt>
                <c:pt idx="551">
                  <c:v>26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16</c:v>
                </c:pt>
                <c:pt idx="561">
                  <c:v>16</c:v>
                </c:pt>
                <c:pt idx="562">
                  <c:v>1</c:v>
                </c:pt>
                <c:pt idx="563">
                  <c:v>21</c:v>
                </c:pt>
                <c:pt idx="564">
                  <c:v>10</c:v>
                </c:pt>
                <c:pt idx="565">
                  <c:v>10</c:v>
                </c:pt>
                <c:pt idx="566">
                  <c:v>26</c:v>
                </c:pt>
                <c:pt idx="567">
                  <c:v>26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24</c:v>
                </c:pt>
                <c:pt idx="572">
                  <c:v>5</c:v>
                </c:pt>
                <c:pt idx="573">
                  <c:v>5</c:v>
                </c:pt>
                <c:pt idx="574">
                  <c:v>22</c:v>
                </c:pt>
                <c:pt idx="575">
                  <c:v>22</c:v>
                </c:pt>
                <c:pt idx="576">
                  <c:v>22</c:v>
                </c:pt>
                <c:pt idx="577">
                  <c:v>22</c:v>
                </c:pt>
                <c:pt idx="578">
                  <c:v>14</c:v>
                </c:pt>
                <c:pt idx="579">
                  <c:v>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3</c:v>
                </c:pt>
                <c:pt idx="585">
                  <c:v>3</c:v>
                </c:pt>
                <c:pt idx="586">
                  <c:v>22</c:v>
                </c:pt>
                <c:pt idx="587">
                  <c:v>12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9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9</c:v>
                </c:pt>
                <c:pt idx="609">
                  <c:v>9</c:v>
                </c:pt>
                <c:pt idx="610">
                  <c:v>18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10</c:v>
                </c:pt>
                <c:pt idx="615">
                  <c:v>10</c:v>
                </c:pt>
                <c:pt idx="616">
                  <c:v>16</c:v>
                </c:pt>
                <c:pt idx="617">
                  <c:v>16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23</c:v>
                </c:pt>
                <c:pt idx="626">
                  <c:v>24</c:v>
                </c:pt>
                <c:pt idx="627">
                  <c:v>25</c:v>
                </c:pt>
                <c:pt idx="628">
                  <c:v>25</c:v>
                </c:pt>
                <c:pt idx="629">
                  <c:v>16</c:v>
                </c:pt>
                <c:pt idx="630">
                  <c:v>16</c:v>
                </c:pt>
                <c:pt idx="631">
                  <c:v>18</c:v>
                </c:pt>
                <c:pt idx="632">
                  <c:v>13</c:v>
                </c:pt>
                <c:pt idx="633">
                  <c:v>13</c:v>
                </c:pt>
                <c:pt idx="634">
                  <c:v>26</c:v>
                </c:pt>
                <c:pt idx="635">
                  <c:v>26</c:v>
                </c:pt>
                <c:pt idx="636">
                  <c:v>18</c:v>
                </c:pt>
                <c:pt idx="637">
                  <c:v>18</c:v>
                </c:pt>
                <c:pt idx="638">
                  <c:v>13</c:v>
                </c:pt>
                <c:pt idx="639">
                  <c:v>18</c:v>
                </c:pt>
                <c:pt idx="640">
                  <c:v>18</c:v>
                </c:pt>
                <c:pt idx="641">
                  <c:v>22</c:v>
                </c:pt>
                <c:pt idx="642">
                  <c:v>1</c:v>
                </c:pt>
                <c:pt idx="643">
                  <c:v>15</c:v>
                </c:pt>
                <c:pt idx="644">
                  <c:v>15</c:v>
                </c:pt>
                <c:pt idx="645">
                  <c:v>18</c:v>
                </c:pt>
                <c:pt idx="646">
                  <c:v>18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18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19</c:v>
                </c:pt>
                <c:pt idx="663">
                  <c:v>1</c:v>
                </c:pt>
                <c:pt idx="664">
                  <c:v>1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16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9</c:v>
                </c:pt>
                <c:pt idx="678">
                  <c:v>23</c:v>
                </c:pt>
                <c:pt idx="679">
                  <c:v>21</c:v>
                </c:pt>
                <c:pt idx="680">
                  <c:v>14</c:v>
                </c:pt>
                <c:pt idx="681">
                  <c:v>14</c:v>
                </c:pt>
                <c:pt idx="682">
                  <c:v>3</c:v>
                </c:pt>
                <c:pt idx="683">
                  <c:v>3</c:v>
                </c:pt>
                <c:pt idx="684">
                  <c:v>15</c:v>
                </c:pt>
                <c:pt idx="685">
                  <c:v>15</c:v>
                </c:pt>
                <c:pt idx="686">
                  <c:v>5</c:v>
                </c:pt>
                <c:pt idx="687">
                  <c:v>5</c:v>
                </c:pt>
                <c:pt idx="688">
                  <c:v>21</c:v>
                </c:pt>
                <c:pt idx="689">
                  <c:v>18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9</c:v>
                </c:pt>
                <c:pt idx="694">
                  <c:v>1</c:v>
                </c:pt>
                <c:pt idx="695">
                  <c:v>1</c:v>
                </c:pt>
                <c:pt idx="696">
                  <c:v>21</c:v>
                </c:pt>
                <c:pt idx="697">
                  <c:v>15</c:v>
                </c:pt>
                <c:pt idx="698">
                  <c:v>15</c:v>
                </c:pt>
                <c:pt idx="699">
                  <c:v>16</c:v>
                </c:pt>
                <c:pt idx="700">
                  <c:v>24</c:v>
                </c:pt>
                <c:pt idx="701">
                  <c:v>24</c:v>
                </c:pt>
                <c:pt idx="702">
                  <c:v>18</c:v>
                </c:pt>
                <c:pt idx="703">
                  <c:v>24</c:v>
                </c:pt>
                <c:pt idx="704">
                  <c:v>24</c:v>
                </c:pt>
                <c:pt idx="705">
                  <c:v>24</c:v>
                </c:pt>
                <c:pt idx="706">
                  <c:v>17</c:v>
                </c:pt>
                <c:pt idx="707">
                  <c:v>10</c:v>
                </c:pt>
                <c:pt idx="708">
                  <c:v>10</c:v>
                </c:pt>
                <c:pt idx="709">
                  <c:v>15</c:v>
                </c:pt>
                <c:pt idx="710">
                  <c:v>15</c:v>
                </c:pt>
                <c:pt idx="711">
                  <c:v>13</c:v>
                </c:pt>
                <c:pt idx="712">
                  <c:v>9</c:v>
                </c:pt>
                <c:pt idx="713">
                  <c:v>9</c:v>
                </c:pt>
                <c:pt idx="714">
                  <c:v>18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</c:v>
                </c:pt>
                <c:pt idx="720">
                  <c:v>2</c:v>
                </c:pt>
                <c:pt idx="721">
                  <c:v>2</c:v>
                </c:pt>
                <c:pt idx="722">
                  <c:v>2</c:v>
                </c:pt>
                <c:pt idx="723">
                  <c:v>2</c:v>
                </c:pt>
                <c:pt idx="724">
                  <c:v>2</c:v>
                </c:pt>
                <c:pt idx="725">
                  <c:v>2</c:v>
                </c:pt>
                <c:pt idx="726">
                  <c:v>6</c:v>
                </c:pt>
                <c:pt idx="727">
                  <c:v>15</c:v>
                </c:pt>
                <c:pt idx="728">
                  <c:v>16</c:v>
                </c:pt>
                <c:pt idx="729">
                  <c:v>1</c:v>
                </c:pt>
                <c:pt idx="730">
                  <c:v>18</c:v>
                </c:pt>
                <c:pt idx="731">
                  <c:v>11</c:v>
                </c:pt>
                <c:pt idx="732">
                  <c:v>11</c:v>
                </c:pt>
                <c:pt idx="733">
                  <c:v>11</c:v>
                </c:pt>
                <c:pt idx="734">
                  <c:v>11</c:v>
                </c:pt>
                <c:pt idx="735">
                  <c:v>24</c:v>
                </c:pt>
                <c:pt idx="736">
                  <c:v>18</c:v>
                </c:pt>
                <c:pt idx="737">
                  <c:v>18</c:v>
                </c:pt>
                <c:pt idx="738">
                  <c:v>23</c:v>
                </c:pt>
                <c:pt idx="739">
                  <c:v>23</c:v>
                </c:pt>
                <c:pt idx="740">
                  <c:v>15</c:v>
                </c:pt>
                <c:pt idx="741">
                  <c:v>8</c:v>
                </c:pt>
                <c:pt idx="742">
                  <c:v>8</c:v>
                </c:pt>
                <c:pt idx="743">
                  <c:v>16</c:v>
                </c:pt>
                <c:pt idx="744">
                  <c:v>11</c:v>
                </c:pt>
                <c:pt idx="745">
                  <c:v>11</c:v>
                </c:pt>
                <c:pt idx="746">
                  <c:v>11</c:v>
                </c:pt>
                <c:pt idx="747">
                  <c:v>11</c:v>
                </c:pt>
                <c:pt idx="748">
                  <c:v>10</c:v>
                </c:pt>
                <c:pt idx="749">
                  <c:v>10</c:v>
                </c:pt>
                <c:pt idx="750">
                  <c:v>13</c:v>
                </c:pt>
                <c:pt idx="751">
                  <c:v>13</c:v>
                </c:pt>
                <c:pt idx="752">
                  <c:v>17</c:v>
                </c:pt>
                <c:pt idx="753">
                  <c:v>13</c:v>
                </c:pt>
                <c:pt idx="754">
                  <c:v>14</c:v>
                </c:pt>
                <c:pt idx="755">
                  <c:v>14</c:v>
                </c:pt>
                <c:pt idx="756">
                  <c:v>16</c:v>
                </c:pt>
                <c:pt idx="757">
                  <c:v>16</c:v>
                </c:pt>
                <c:pt idx="758">
                  <c:v>16</c:v>
                </c:pt>
                <c:pt idx="759">
                  <c:v>16</c:v>
                </c:pt>
                <c:pt idx="760">
                  <c:v>13</c:v>
                </c:pt>
                <c:pt idx="761">
                  <c:v>13</c:v>
                </c:pt>
                <c:pt idx="762">
                  <c:v>13</c:v>
                </c:pt>
                <c:pt idx="763">
                  <c:v>11</c:v>
                </c:pt>
                <c:pt idx="764">
                  <c:v>11</c:v>
                </c:pt>
                <c:pt idx="765">
                  <c:v>11</c:v>
                </c:pt>
                <c:pt idx="766">
                  <c:v>11</c:v>
                </c:pt>
                <c:pt idx="767">
                  <c:v>6</c:v>
                </c:pt>
                <c:pt idx="768">
                  <c:v>6</c:v>
                </c:pt>
                <c:pt idx="769">
                  <c:v>6</c:v>
                </c:pt>
                <c:pt idx="770">
                  <c:v>6</c:v>
                </c:pt>
                <c:pt idx="771">
                  <c:v>10</c:v>
                </c:pt>
                <c:pt idx="772">
                  <c:v>10</c:v>
                </c:pt>
                <c:pt idx="773">
                  <c:v>1</c:v>
                </c:pt>
                <c:pt idx="774">
                  <c:v>2</c:v>
                </c:pt>
                <c:pt idx="775">
                  <c:v>2</c:v>
                </c:pt>
                <c:pt idx="776">
                  <c:v>5</c:v>
                </c:pt>
                <c:pt idx="777">
                  <c:v>1</c:v>
                </c:pt>
                <c:pt idx="778">
                  <c:v>1</c:v>
                </c:pt>
                <c:pt idx="779">
                  <c:v>16</c:v>
                </c:pt>
                <c:pt idx="780">
                  <c:v>16</c:v>
                </c:pt>
                <c:pt idx="781">
                  <c:v>11</c:v>
                </c:pt>
                <c:pt idx="782">
                  <c:v>11</c:v>
                </c:pt>
                <c:pt idx="783">
                  <c:v>18</c:v>
                </c:pt>
                <c:pt idx="784">
                  <c:v>21</c:v>
                </c:pt>
                <c:pt idx="785">
                  <c:v>21</c:v>
                </c:pt>
                <c:pt idx="786">
                  <c:v>21</c:v>
                </c:pt>
                <c:pt idx="787">
                  <c:v>21</c:v>
                </c:pt>
                <c:pt idx="788">
                  <c:v>21</c:v>
                </c:pt>
                <c:pt idx="789">
                  <c:v>1</c:v>
                </c:pt>
                <c:pt idx="790">
                  <c:v>1</c:v>
                </c:pt>
                <c:pt idx="791">
                  <c:v>26</c:v>
                </c:pt>
                <c:pt idx="792">
                  <c:v>26</c:v>
                </c:pt>
                <c:pt idx="793">
                  <c:v>3</c:v>
                </c:pt>
                <c:pt idx="794">
                  <c:v>3</c:v>
                </c:pt>
                <c:pt idx="795">
                  <c:v>5</c:v>
                </c:pt>
                <c:pt idx="796">
                  <c:v>5</c:v>
                </c:pt>
                <c:pt idx="797">
                  <c:v>9</c:v>
                </c:pt>
                <c:pt idx="798">
                  <c:v>9</c:v>
                </c:pt>
                <c:pt idx="799">
                  <c:v>16</c:v>
                </c:pt>
                <c:pt idx="800">
                  <c:v>16</c:v>
                </c:pt>
                <c:pt idx="801">
                  <c:v>16</c:v>
                </c:pt>
                <c:pt idx="802">
                  <c:v>16</c:v>
                </c:pt>
                <c:pt idx="803">
                  <c:v>16</c:v>
                </c:pt>
                <c:pt idx="804">
                  <c:v>1</c:v>
                </c:pt>
                <c:pt idx="805">
                  <c:v>15</c:v>
                </c:pt>
                <c:pt idx="806">
                  <c:v>16</c:v>
                </c:pt>
                <c:pt idx="807">
                  <c:v>16</c:v>
                </c:pt>
                <c:pt idx="808">
                  <c:v>24</c:v>
                </c:pt>
                <c:pt idx="809">
                  <c:v>24</c:v>
                </c:pt>
                <c:pt idx="810">
                  <c:v>24</c:v>
                </c:pt>
                <c:pt idx="811">
                  <c:v>24</c:v>
                </c:pt>
                <c:pt idx="812">
                  <c:v>16</c:v>
                </c:pt>
                <c:pt idx="813">
                  <c:v>16</c:v>
                </c:pt>
                <c:pt idx="814">
                  <c:v>13</c:v>
                </c:pt>
                <c:pt idx="815">
                  <c:v>10</c:v>
                </c:pt>
                <c:pt idx="816">
                  <c:v>10</c:v>
                </c:pt>
                <c:pt idx="817">
                  <c:v>10</c:v>
                </c:pt>
                <c:pt idx="818">
                  <c:v>11</c:v>
                </c:pt>
                <c:pt idx="819">
                  <c:v>11</c:v>
                </c:pt>
                <c:pt idx="820">
                  <c:v>23</c:v>
                </c:pt>
                <c:pt idx="821">
                  <c:v>16</c:v>
                </c:pt>
                <c:pt idx="822">
                  <c:v>16</c:v>
                </c:pt>
                <c:pt idx="823">
                  <c:v>21</c:v>
                </c:pt>
                <c:pt idx="824">
                  <c:v>16</c:v>
                </c:pt>
                <c:pt idx="825">
                  <c:v>16</c:v>
                </c:pt>
                <c:pt idx="826">
                  <c:v>5</c:v>
                </c:pt>
                <c:pt idx="827">
                  <c:v>5</c:v>
                </c:pt>
                <c:pt idx="828">
                  <c:v>5</c:v>
                </c:pt>
                <c:pt idx="829">
                  <c:v>5</c:v>
                </c:pt>
                <c:pt idx="830">
                  <c:v>5</c:v>
                </c:pt>
                <c:pt idx="831">
                  <c:v>5</c:v>
                </c:pt>
                <c:pt idx="832">
                  <c:v>13</c:v>
                </c:pt>
                <c:pt idx="833">
                  <c:v>13</c:v>
                </c:pt>
                <c:pt idx="834">
                  <c:v>21</c:v>
                </c:pt>
                <c:pt idx="835">
                  <c:v>21</c:v>
                </c:pt>
                <c:pt idx="836">
                  <c:v>21</c:v>
                </c:pt>
                <c:pt idx="837">
                  <c:v>21</c:v>
                </c:pt>
                <c:pt idx="838">
                  <c:v>21</c:v>
                </c:pt>
                <c:pt idx="839">
                  <c:v>22</c:v>
                </c:pt>
                <c:pt idx="840">
                  <c:v>17</c:v>
                </c:pt>
                <c:pt idx="841">
                  <c:v>17</c:v>
                </c:pt>
                <c:pt idx="842">
                  <c:v>24</c:v>
                </c:pt>
                <c:pt idx="843">
                  <c:v>24</c:v>
                </c:pt>
                <c:pt idx="844">
                  <c:v>24</c:v>
                </c:pt>
                <c:pt idx="845">
                  <c:v>24</c:v>
                </c:pt>
                <c:pt idx="846">
                  <c:v>15</c:v>
                </c:pt>
                <c:pt idx="847">
                  <c:v>15</c:v>
                </c:pt>
                <c:pt idx="848">
                  <c:v>25</c:v>
                </c:pt>
                <c:pt idx="849">
                  <c:v>25</c:v>
                </c:pt>
                <c:pt idx="850">
                  <c:v>13</c:v>
                </c:pt>
                <c:pt idx="851">
                  <c:v>16</c:v>
                </c:pt>
                <c:pt idx="852">
                  <c:v>11</c:v>
                </c:pt>
                <c:pt idx="853">
                  <c:v>9</c:v>
                </c:pt>
                <c:pt idx="854">
                  <c:v>9</c:v>
                </c:pt>
                <c:pt idx="855">
                  <c:v>9</c:v>
                </c:pt>
                <c:pt idx="856">
                  <c:v>9</c:v>
                </c:pt>
                <c:pt idx="857">
                  <c:v>9</c:v>
                </c:pt>
                <c:pt idx="858">
                  <c:v>9</c:v>
                </c:pt>
                <c:pt idx="859">
                  <c:v>9</c:v>
                </c:pt>
                <c:pt idx="860">
                  <c:v>23</c:v>
                </c:pt>
                <c:pt idx="861">
                  <c:v>23</c:v>
                </c:pt>
                <c:pt idx="862">
                  <c:v>23</c:v>
                </c:pt>
                <c:pt idx="863">
                  <c:v>15</c:v>
                </c:pt>
                <c:pt idx="864">
                  <c:v>11</c:v>
                </c:pt>
                <c:pt idx="865">
                  <c:v>11</c:v>
                </c:pt>
                <c:pt idx="866">
                  <c:v>5</c:v>
                </c:pt>
                <c:pt idx="867">
                  <c:v>5</c:v>
                </c:pt>
                <c:pt idx="868">
                  <c:v>5</c:v>
                </c:pt>
                <c:pt idx="869">
                  <c:v>5</c:v>
                </c:pt>
                <c:pt idx="870">
                  <c:v>5</c:v>
                </c:pt>
                <c:pt idx="871">
                  <c:v>5</c:v>
                </c:pt>
                <c:pt idx="872">
                  <c:v>5</c:v>
                </c:pt>
                <c:pt idx="873">
                  <c:v>5</c:v>
                </c:pt>
                <c:pt idx="874">
                  <c:v>21</c:v>
                </c:pt>
                <c:pt idx="875">
                  <c:v>21</c:v>
                </c:pt>
                <c:pt idx="876">
                  <c:v>21</c:v>
                </c:pt>
                <c:pt idx="877">
                  <c:v>21</c:v>
                </c:pt>
                <c:pt idx="878">
                  <c:v>21</c:v>
                </c:pt>
                <c:pt idx="879">
                  <c:v>9</c:v>
                </c:pt>
                <c:pt idx="880">
                  <c:v>9</c:v>
                </c:pt>
                <c:pt idx="881">
                  <c:v>9</c:v>
                </c:pt>
                <c:pt idx="882">
                  <c:v>9</c:v>
                </c:pt>
                <c:pt idx="883">
                  <c:v>16</c:v>
                </c:pt>
                <c:pt idx="884">
                  <c:v>18</c:v>
                </c:pt>
                <c:pt idx="885">
                  <c:v>18</c:v>
                </c:pt>
                <c:pt idx="886">
                  <c:v>18</c:v>
                </c:pt>
                <c:pt idx="887">
                  <c:v>18</c:v>
                </c:pt>
                <c:pt idx="888">
                  <c:v>23</c:v>
                </c:pt>
                <c:pt idx="889">
                  <c:v>1</c:v>
                </c:pt>
                <c:pt idx="890">
                  <c:v>1</c:v>
                </c:pt>
                <c:pt idx="891">
                  <c:v>23</c:v>
                </c:pt>
                <c:pt idx="892">
                  <c:v>23</c:v>
                </c:pt>
                <c:pt idx="893">
                  <c:v>23</c:v>
                </c:pt>
                <c:pt idx="894">
                  <c:v>23</c:v>
                </c:pt>
                <c:pt idx="895">
                  <c:v>23</c:v>
                </c:pt>
                <c:pt idx="896">
                  <c:v>23</c:v>
                </c:pt>
                <c:pt idx="897">
                  <c:v>11</c:v>
                </c:pt>
                <c:pt idx="898">
                  <c:v>11</c:v>
                </c:pt>
                <c:pt idx="899">
                  <c:v>11</c:v>
                </c:pt>
                <c:pt idx="900">
                  <c:v>8</c:v>
                </c:pt>
                <c:pt idx="901">
                  <c:v>8</c:v>
                </c:pt>
                <c:pt idx="902">
                  <c:v>8</c:v>
                </c:pt>
                <c:pt idx="903">
                  <c:v>8</c:v>
                </c:pt>
                <c:pt idx="904">
                  <c:v>10</c:v>
                </c:pt>
                <c:pt idx="905">
                  <c:v>10</c:v>
                </c:pt>
                <c:pt idx="906">
                  <c:v>16</c:v>
                </c:pt>
                <c:pt idx="907">
                  <c:v>1</c:v>
                </c:pt>
                <c:pt idx="908">
                  <c:v>1</c:v>
                </c:pt>
                <c:pt idx="909">
                  <c:v>24</c:v>
                </c:pt>
                <c:pt idx="910">
                  <c:v>24</c:v>
                </c:pt>
                <c:pt idx="911">
                  <c:v>24</c:v>
                </c:pt>
                <c:pt idx="912">
                  <c:v>24</c:v>
                </c:pt>
                <c:pt idx="913">
                  <c:v>24</c:v>
                </c:pt>
                <c:pt idx="914">
                  <c:v>24</c:v>
                </c:pt>
                <c:pt idx="915">
                  <c:v>25</c:v>
                </c:pt>
                <c:pt idx="916">
                  <c:v>25</c:v>
                </c:pt>
                <c:pt idx="917">
                  <c:v>25</c:v>
                </c:pt>
                <c:pt idx="918">
                  <c:v>25</c:v>
                </c:pt>
                <c:pt idx="919">
                  <c:v>19</c:v>
                </c:pt>
                <c:pt idx="920">
                  <c:v>18</c:v>
                </c:pt>
                <c:pt idx="921">
                  <c:v>1</c:v>
                </c:pt>
                <c:pt idx="922">
                  <c:v>1</c:v>
                </c:pt>
                <c:pt idx="923">
                  <c:v>7</c:v>
                </c:pt>
                <c:pt idx="924">
                  <c:v>7</c:v>
                </c:pt>
                <c:pt idx="925">
                  <c:v>3</c:v>
                </c:pt>
                <c:pt idx="926">
                  <c:v>10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23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11</c:v>
                </c:pt>
                <c:pt idx="938">
                  <c:v>11</c:v>
                </c:pt>
                <c:pt idx="939">
                  <c:v>3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18</c:v>
                </c:pt>
                <c:pt idx="947">
                  <c:v>24</c:v>
                </c:pt>
                <c:pt idx="948">
                  <c:v>23</c:v>
                </c:pt>
                <c:pt idx="949">
                  <c:v>18</c:v>
                </c:pt>
                <c:pt idx="950">
                  <c:v>26</c:v>
                </c:pt>
                <c:pt idx="951">
                  <c:v>24</c:v>
                </c:pt>
                <c:pt idx="952">
                  <c:v>1</c:v>
                </c:pt>
                <c:pt idx="953">
                  <c:v>2</c:v>
                </c:pt>
                <c:pt idx="954">
                  <c:v>3</c:v>
                </c:pt>
                <c:pt idx="955">
                  <c:v>5</c:v>
                </c:pt>
                <c:pt idx="956">
                  <c:v>1</c:v>
                </c:pt>
                <c:pt idx="957">
                  <c:v>1</c:v>
                </c:pt>
                <c:pt idx="958">
                  <c:v>11</c:v>
                </c:pt>
                <c:pt idx="959">
                  <c:v>10</c:v>
                </c:pt>
                <c:pt idx="960">
                  <c:v>18</c:v>
                </c:pt>
                <c:pt idx="961">
                  <c:v>18</c:v>
                </c:pt>
                <c:pt idx="962">
                  <c:v>1</c:v>
                </c:pt>
                <c:pt idx="963">
                  <c:v>22</c:v>
                </c:pt>
                <c:pt idx="964">
                  <c:v>16</c:v>
                </c:pt>
                <c:pt idx="965">
                  <c:v>25</c:v>
                </c:pt>
                <c:pt idx="966">
                  <c:v>25</c:v>
                </c:pt>
                <c:pt idx="967">
                  <c:v>16</c:v>
                </c:pt>
                <c:pt idx="968">
                  <c:v>18</c:v>
                </c:pt>
                <c:pt idx="969">
                  <c:v>18</c:v>
                </c:pt>
                <c:pt idx="970">
                  <c:v>18</c:v>
                </c:pt>
                <c:pt idx="971">
                  <c:v>18</c:v>
                </c:pt>
                <c:pt idx="972">
                  <c:v>19</c:v>
                </c:pt>
                <c:pt idx="973">
                  <c:v>26</c:v>
                </c:pt>
                <c:pt idx="974">
                  <c:v>13</c:v>
                </c:pt>
                <c:pt idx="975">
                  <c:v>26</c:v>
                </c:pt>
                <c:pt idx="976">
                  <c:v>1</c:v>
                </c:pt>
                <c:pt idx="977">
                  <c:v>19</c:v>
                </c:pt>
                <c:pt idx="978">
                  <c:v>10</c:v>
                </c:pt>
                <c:pt idx="979">
                  <c:v>1</c:v>
                </c:pt>
                <c:pt idx="980">
                  <c:v>10</c:v>
                </c:pt>
                <c:pt idx="981">
                  <c:v>11</c:v>
                </c:pt>
                <c:pt idx="982">
                  <c:v>11</c:v>
                </c:pt>
                <c:pt idx="983">
                  <c:v>25</c:v>
                </c:pt>
                <c:pt idx="984">
                  <c:v>18</c:v>
                </c:pt>
                <c:pt idx="985">
                  <c:v>18</c:v>
                </c:pt>
                <c:pt idx="986">
                  <c:v>11</c:v>
                </c:pt>
                <c:pt idx="987">
                  <c:v>11</c:v>
                </c:pt>
                <c:pt idx="988">
                  <c:v>5</c:v>
                </c:pt>
                <c:pt idx="989">
                  <c:v>13</c:v>
                </c:pt>
                <c:pt idx="990">
                  <c:v>13</c:v>
                </c:pt>
                <c:pt idx="991">
                  <c:v>13</c:v>
                </c:pt>
                <c:pt idx="992">
                  <c:v>13</c:v>
                </c:pt>
                <c:pt idx="993">
                  <c:v>17</c:v>
                </c:pt>
                <c:pt idx="994">
                  <c:v>1</c:v>
                </c:pt>
                <c:pt idx="995">
                  <c:v>10</c:v>
                </c:pt>
                <c:pt idx="996">
                  <c:v>10</c:v>
                </c:pt>
                <c:pt idx="997">
                  <c:v>10</c:v>
                </c:pt>
                <c:pt idx="998">
                  <c:v>10</c:v>
                </c:pt>
                <c:pt idx="999">
                  <c:v>10</c:v>
                </c:pt>
                <c:pt idx="1000">
                  <c:v>10</c:v>
                </c:pt>
                <c:pt idx="1001">
                  <c:v>10</c:v>
                </c:pt>
                <c:pt idx="1002">
                  <c:v>9</c:v>
                </c:pt>
                <c:pt idx="1003">
                  <c:v>10</c:v>
                </c:pt>
                <c:pt idx="1004">
                  <c:v>10</c:v>
                </c:pt>
                <c:pt idx="1005">
                  <c:v>1</c:v>
                </c:pt>
                <c:pt idx="1006">
                  <c:v>11</c:v>
                </c:pt>
                <c:pt idx="1007">
                  <c:v>1</c:v>
                </c:pt>
                <c:pt idx="1008">
                  <c:v>10</c:v>
                </c:pt>
                <c:pt idx="1009">
                  <c:v>10</c:v>
                </c:pt>
                <c:pt idx="1010">
                  <c:v>10</c:v>
                </c:pt>
                <c:pt idx="1011">
                  <c:v>10</c:v>
                </c:pt>
                <c:pt idx="1012">
                  <c:v>10</c:v>
                </c:pt>
                <c:pt idx="1013">
                  <c:v>11</c:v>
                </c:pt>
                <c:pt idx="1014">
                  <c:v>11</c:v>
                </c:pt>
                <c:pt idx="1015">
                  <c:v>11</c:v>
                </c:pt>
                <c:pt idx="1016">
                  <c:v>11</c:v>
                </c:pt>
                <c:pt idx="1017">
                  <c:v>18</c:v>
                </c:pt>
                <c:pt idx="1018">
                  <c:v>11</c:v>
                </c:pt>
                <c:pt idx="1019">
                  <c:v>1</c:v>
                </c:pt>
                <c:pt idx="1020">
                  <c:v>12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12</c:v>
                </c:pt>
                <c:pt idx="1026">
                  <c:v>11</c:v>
                </c:pt>
                <c:pt idx="1027">
                  <c:v>10</c:v>
                </c:pt>
                <c:pt idx="1028">
                  <c:v>10</c:v>
                </c:pt>
                <c:pt idx="1029">
                  <c:v>10</c:v>
                </c:pt>
                <c:pt idx="1030">
                  <c:v>10</c:v>
                </c:pt>
                <c:pt idx="1031">
                  <c:v>11</c:v>
                </c:pt>
                <c:pt idx="1032">
                  <c:v>10</c:v>
                </c:pt>
                <c:pt idx="1033">
                  <c:v>11</c:v>
                </c:pt>
                <c:pt idx="1034">
                  <c:v>7</c:v>
                </c:pt>
                <c:pt idx="1035">
                  <c:v>7</c:v>
                </c:pt>
                <c:pt idx="1036">
                  <c:v>11</c:v>
                </c:pt>
                <c:pt idx="1037">
                  <c:v>12</c:v>
                </c:pt>
                <c:pt idx="1038">
                  <c:v>10</c:v>
                </c:pt>
                <c:pt idx="1039">
                  <c:v>10</c:v>
                </c:pt>
                <c:pt idx="1040">
                  <c:v>10</c:v>
                </c:pt>
                <c:pt idx="1041">
                  <c:v>7</c:v>
                </c:pt>
                <c:pt idx="1042">
                  <c:v>11</c:v>
                </c:pt>
                <c:pt idx="1043">
                  <c:v>10</c:v>
                </c:pt>
                <c:pt idx="1044">
                  <c:v>7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3</c:v>
                </c:pt>
                <c:pt idx="1051">
                  <c:v>3</c:v>
                </c:pt>
                <c:pt idx="1052">
                  <c:v>7</c:v>
                </c:pt>
                <c:pt idx="1053">
                  <c:v>7</c:v>
                </c:pt>
                <c:pt idx="1054">
                  <c:v>5</c:v>
                </c:pt>
                <c:pt idx="1055">
                  <c:v>5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5</c:v>
                </c:pt>
                <c:pt idx="1060">
                  <c:v>5</c:v>
                </c:pt>
                <c:pt idx="1061">
                  <c:v>7</c:v>
                </c:pt>
                <c:pt idx="1062">
                  <c:v>7</c:v>
                </c:pt>
                <c:pt idx="1063">
                  <c:v>7</c:v>
                </c:pt>
                <c:pt idx="1064">
                  <c:v>7</c:v>
                </c:pt>
                <c:pt idx="1065">
                  <c:v>4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12</c:v>
                </c:pt>
                <c:pt idx="1077">
                  <c:v>10</c:v>
                </c:pt>
                <c:pt idx="1078">
                  <c:v>1</c:v>
                </c:pt>
                <c:pt idx="1079">
                  <c:v>12</c:v>
                </c:pt>
                <c:pt idx="1080">
                  <c:v>11</c:v>
                </c:pt>
                <c:pt idx="1081">
                  <c:v>10</c:v>
                </c:pt>
                <c:pt idx="1082">
                  <c:v>11</c:v>
                </c:pt>
                <c:pt idx="1083">
                  <c:v>12</c:v>
                </c:pt>
                <c:pt idx="1084">
                  <c:v>1</c:v>
                </c:pt>
                <c:pt idx="1085">
                  <c:v>7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2</c:v>
                </c:pt>
                <c:pt idx="1094">
                  <c:v>2</c:v>
                </c:pt>
                <c:pt idx="1095">
                  <c:v>2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10</c:v>
                </c:pt>
                <c:pt idx="1102">
                  <c:v>9</c:v>
                </c:pt>
                <c:pt idx="1103">
                  <c:v>10</c:v>
                </c:pt>
                <c:pt idx="1104">
                  <c:v>1</c:v>
                </c:pt>
                <c:pt idx="1105">
                  <c:v>1</c:v>
                </c:pt>
                <c:pt idx="1106">
                  <c:v>9</c:v>
                </c:pt>
                <c:pt idx="1107">
                  <c:v>10</c:v>
                </c:pt>
                <c:pt idx="1108">
                  <c:v>5</c:v>
                </c:pt>
                <c:pt idx="1109">
                  <c:v>5</c:v>
                </c:pt>
                <c:pt idx="1110">
                  <c:v>12</c:v>
                </c:pt>
                <c:pt idx="1111">
                  <c:v>12</c:v>
                </c:pt>
                <c:pt idx="1112">
                  <c:v>10</c:v>
                </c:pt>
                <c:pt idx="1113">
                  <c:v>10</c:v>
                </c:pt>
                <c:pt idx="1114">
                  <c:v>1</c:v>
                </c:pt>
                <c:pt idx="1115">
                  <c:v>3</c:v>
                </c:pt>
                <c:pt idx="1116">
                  <c:v>3</c:v>
                </c:pt>
                <c:pt idx="1117">
                  <c:v>7</c:v>
                </c:pt>
                <c:pt idx="1118">
                  <c:v>1</c:v>
                </c:pt>
                <c:pt idx="1119">
                  <c:v>26</c:v>
                </c:pt>
                <c:pt idx="1120">
                  <c:v>1</c:v>
                </c:pt>
                <c:pt idx="1121">
                  <c:v>1</c:v>
                </c:pt>
                <c:pt idx="1122">
                  <c:v>13</c:v>
                </c:pt>
              </c:numCache>
            </c:numRef>
          </c:xVal>
          <c:yVal>
            <c:numRef>
              <c:f>'Nodal Data'!$G$2:$G$1124</c:f>
              <c:numCache>
                <c:formatCode>General</c:formatCode>
                <c:ptCount val="1123"/>
                <c:pt idx="0">
                  <c:v>4.5851475570443476</c:v>
                </c:pt>
                <c:pt idx="1">
                  <c:v>4.5865635463491889</c:v>
                </c:pt>
                <c:pt idx="2">
                  <c:v>5.8530381692412474</c:v>
                </c:pt>
                <c:pt idx="3">
                  <c:v>3.6998631709748073</c:v>
                </c:pt>
                <c:pt idx="4">
                  <c:v>2.2122077059931389</c:v>
                </c:pt>
                <c:pt idx="5">
                  <c:v>4.066945842095592</c:v>
                </c:pt>
                <c:pt idx="6">
                  <c:v>2.7798389563431041</c:v>
                </c:pt>
                <c:pt idx="7">
                  <c:v>3.4896057950255881</c:v>
                </c:pt>
                <c:pt idx="8">
                  <c:v>3.4896057950255881</c:v>
                </c:pt>
                <c:pt idx="9">
                  <c:v>4.64627672120423</c:v>
                </c:pt>
                <c:pt idx="10">
                  <c:v>4.6356860334915861</c:v>
                </c:pt>
                <c:pt idx="11">
                  <c:v>-0.66343724594065512</c:v>
                </c:pt>
                <c:pt idx="12">
                  <c:v>-0.66343724594065512</c:v>
                </c:pt>
                <c:pt idx="13">
                  <c:v>-4.9352555160379591E-2</c:v>
                </c:pt>
                <c:pt idx="14">
                  <c:v>-4.9352555160379591E-2</c:v>
                </c:pt>
                <c:pt idx="15">
                  <c:v>4.1733158909682597</c:v>
                </c:pt>
                <c:pt idx="16">
                  <c:v>4.1588977808544891</c:v>
                </c:pt>
                <c:pt idx="17">
                  <c:v>5.0313515227527397</c:v>
                </c:pt>
                <c:pt idx="18">
                  <c:v>4.9314504107176225</c:v>
                </c:pt>
                <c:pt idx="19">
                  <c:v>2.2636901979276494</c:v>
                </c:pt>
                <c:pt idx="20">
                  <c:v>1.1549965210634461</c:v>
                </c:pt>
                <c:pt idx="21">
                  <c:v>1.0562743100882834</c:v>
                </c:pt>
                <c:pt idx="22">
                  <c:v>3.1354452029248714</c:v>
                </c:pt>
                <c:pt idx="23">
                  <c:v>1.0764010911016297</c:v>
                </c:pt>
                <c:pt idx="24">
                  <c:v>3.3849097663984309</c:v>
                </c:pt>
                <c:pt idx="25">
                  <c:v>1.0764010911016839</c:v>
                </c:pt>
                <c:pt idx="26">
                  <c:v>1.3507701322972421</c:v>
                </c:pt>
                <c:pt idx="27">
                  <c:v>2.8375160420297041</c:v>
                </c:pt>
                <c:pt idx="28">
                  <c:v>2.8375160420297041</c:v>
                </c:pt>
                <c:pt idx="29">
                  <c:v>1.0751959693916533</c:v>
                </c:pt>
                <c:pt idx="30">
                  <c:v>1.0751959693916533</c:v>
                </c:pt>
                <c:pt idx="31">
                  <c:v>2.0750270545476353</c:v>
                </c:pt>
                <c:pt idx="32">
                  <c:v>2.0750270545476233</c:v>
                </c:pt>
                <c:pt idx="33">
                  <c:v>4.9315278987688984</c:v>
                </c:pt>
                <c:pt idx="34">
                  <c:v>2.0750270545475749</c:v>
                </c:pt>
                <c:pt idx="35">
                  <c:v>-4.3732997389985018</c:v>
                </c:pt>
                <c:pt idx="36">
                  <c:v>-4.3746544819411906</c:v>
                </c:pt>
                <c:pt idx="37">
                  <c:v>-3.9939717150424254</c:v>
                </c:pt>
                <c:pt idx="38">
                  <c:v>4.0669458420956142</c:v>
                </c:pt>
                <c:pt idx="39">
                  <c:v>4.0674552612255725</c:v>
                </c:pt>
                <c:pt idx="40">
                  <c:v>4.0609125102550969</c:v>
                </c:pt>
                <c:pt idx="41">
                  <c:v>4.0609125102550969</c:v>
                </c:pt>
                <c:pt idx="42">
                  <c:v>4.0669458420955911</c:v>
                </c:pt>
                <c:pt idx="43">
                  <c:v>4.075904710437614</c:v>
                </c:pt>
                <c:pt idx="44">
                  <c:v>4.0672011811948732</c:v>
                </c:pt>
                <c:pt idx="45">
                  <c:v>3.707751963762016</c:v>
                </c:pt>
                <c:pt idx="46">
                  <c:v>3.5293344021306288</c:v>
                </c:pt>
                <c:pt idx="47">
                  <c:v>-3.1861670701321447</c:v>
                </c:pt>
                <c:pt idx="48">
                  <c:v>-3.1861670701321447</c:v>
                </c:pt>
                <c:pt idx="49">
                  <c:v>-4.1475985292036963</c:v>
                </c:pt>
                <c:pt idx="50">
                  <c:v>-4.1657063457444963</c:v>
                </c:pt>
                <c:pt idx="51">
                  <c:v>3.3849097663984336</c:v>
                </c:pt>
                <c:pt idx="52">
                  <c:v>2.2942944157585874</c:v>
                </c:pt>
                <c:pt idx="53">
                  <c:v>2.7940091707748875</c:v>
                </c:pt>
                <c:pt idx="54">
                  <c:v>2.7940091707748875</c:v>
                </c:pt>
                <c:pt idx="55">
                  <c:v>-0.17285859369042786</c:v>
                </c:pt>
                <c:pt idx="56">
                  <c:v>1.213347789374565</c:v>
                </c:pt>
                <c:pt idx="57">
                  <c:v>0.66505586633141056</c:v>
                </c:pt>
                <c:pt idx="58">
                  <c:v>3.4343559989812142</c:v>
                </c:pt>
                <c:pt idx="59">
                  <c:v>3.2728666276644143</c:v>
                </c:pt>
                <c:pt idx="60">
                  <c:v>0.69620330478969272</c:v>
                </c:pt>
                <c:pt idx="61">
                  <c:v>0.77573052634736983</c:v>
                </c:pt>
                <c:pt idx="62">
                  <c:v>1.0764010911016653</c:v>
                </c:pt>
                <c:pt idx="63">
                  <c:v>0.56306871367261635</c:v>
                </c:pt>
                <c:pt idx="64">
                  <c:v>0.72528895835287177</c:v>
                </c:pt>
                <c:pt idx="65">
                  <c:v>1.1653850213974604</c:v>
                </c:pt>
                <c:pt idx="66">
                  <c:v>1.5046585334198574</c:v>
                </c:pt>
                <c:pt idx="67">
                  <c:v>2.4060001411687097</c:v>
                </c:pt>
                <c:pt idx="68">
                  <c:v>2.1905048477893616</c:v>
                </c:pt>
                <c:pt idx="69">
                  <c:v>2.191449268824178</c:v>
                </c:pt>
                <c:pt idx="70">
                  <c:v>4.3356546527596729</c:v>
                </c:pt>
                <c:pt idx="71">
                  <c:v>4.0968134534185978</c:v>
                </c:pt>
                <c:pt idx="72">
                  <c:v>1.7027821861088224</c:v>
                </c:pt>
                <c:pt idx="73">
                  <c:v>-1.862356273920666</c:v>
                </c:pt>
                <c:pt idx="74">
                  <c:v>2.3400576779487849</c:v>
                </c:pt>
                <c:pt idx="75">
                  <c:v>2.6220605416052214</c:v>
                </c:pt>
                <c:pt idx="76">
                  <c:v>2.0750270545475749</c:v>
                </c:pt>
                <c:pt idx="77">
                  <c:v>2.1294479952744636</c:v>
                </c:pt>
                <c:pt idx="78">
                  <c:v>2.1294479952744636</c:v>
                </c:pt>
                <c:pt idx="79">
                  <c:v>-1.2983731971184154</c:v>
                </c:pt>
                <c:pt idx="80">
                  <c:v>2.4460771409796216</c:v>
                </c:pt>
                <c:pt idx="81">
                  <c:v>2.4460771409796216</c:v>
                </c:pt>
                <c:pt idx="82">
                  <c:v>-2.7240894962939852</c:v>
                </c:pt>
                <c:pt idx="83">
                  <c:v>-1.9717372158704265</c:v>
                </c:pt>
                <c:pt idx="84">
                  <c:v>0.16044784138596807</c:v>
                </c:pt>
                <c:pt idx="85">
                  <c:v>5.5230210446371289E-2</c:v>
                </c:pt>
                <c:pt idx="86">
                  <c:v>-9.3909122079702784E-2</c:v>
                </c:pt>
                <c:pt idx="87">
                  <c:v>1.4909704971239939</c:v>
                </c:pt>
                <c:pt idx="88">
                  <c:v>-0.12318911944765391</c:v>
                </c:pt>
                <c:pt idx="89">
                  <c:v>-2.3121733206350292</c:v>
                </c:pt>
                <c:pt idx="90">
                  <c:v>1.4909704971239939</c:v>
                </c:pt>
                <c:pt idx="91">
                  <c:v>1.4909704971239939</c:v>
                </c:pt>
                <c:pt idx="92">
                  <c:v>-1.2345525816938707</c:v>
                </c:pt>
                <c:pt idx="93">
                  <c:v>-1.2345525816938707</c:v>
                </c:pt>
                <c:pt idx="94">
                  <c:v>-1.2345525816938707</c:v>
                </c:pt>
                <c:pt idx="95">
                  <c:v>-1.2345525816938707</c:v>
                </c:pt>
                <c:pt idx="96">
                  <c:v>-1.3730015354423455</c:v>
                </c:pt>
                <c:pt idx="97">
                  <c:v>-1.3730015354423455</c:v>
                </c:pt>
                <c:pt idx="98">
                  <c:v>-1.3719873755740375</c:v>
                </c:pt>
                <c:pt idx="99">
                  <c:v>-1.3719873755740375</c:v>
                </c:pt>
                <c:pt idx="100">
                  <c:v>2.6731144801514581</c:v>
                </c:pt>
                <c:pt idx="101">
                  <c:v>2.4703700512776057</c:v>
                </c:pt>
                <c:pt idx="102">
                  <c:v>-1.4073639235249336</c:v>
                </c:pt>
                <c:pt idx="103">
                  <c:v>1.9089727663600535</c:v>
                </c:pt>
                <c:pt idx="104">
                  <c:v>3.3849097663984291</c:v>
                </c:pt>
                <c:pt idx="105">
                  <c:v>3.2590649956059163</c:v>
                </c:pt>
                <c:pt idx="106">
                  <c:v>3.2590649956059163</c:v>
                </c:pt>
                <c:pt idx="107">
                  <c:v>1.8132556780517279</c:v>
                </c:pt>
                <c:pt idx="108">
                  <c:v>1.8132556780517279</c:v>
                </c:pt>
                <c:pt idx="109">
                  <c:v>5.1614009018708504</c:v>
                </c:pt>
                <c:pt idx="110">
                  <c:v>6.2940676622267864</c:v>
                </c:pt>
                <c:pt idx="111">
                  <c:v>4.2484702899367388</c:v>
                </c:pt>
                <c:pt idx="112">
                  <c:v>0.3868152125447567</c:v>
                </c:pt>
                <c:pt idx="113">
                  <c:v>1.7344308181548886</c:v>
                </c:pt>
                <c:pt idx="114">
                  <c:v>-5.075973557420415E-2</c:v>
                </c:pt>
                <c:pt idx="115">
                  <c:v>0.20314128289172123</c:v>
                </c:pt>
                <c:pt idx="116">
                  <c:v>0.39723608563169693</c:v>
                </c:pt>
                <c:pt idx="117">
                  <c:v>2.0047325443323594</c:v>
                </c:pt>
                <c:pt idx="118">
                  <c:v>1.9098455780699639</c:v>
                </c:pt>
                <c:pt idx="119">
                  <c:v>-4.5028413808420362</c:v>
                </c:pt>
                <c:pt idx="120">
                  <c:v>0.73191599221540138</c:v>
                </c:pt>
                <c:pt idx="121">
                  <c:v>0.81622571230477858</c:v>
                </c:pt>
                <c:pt idx="122">
                  <c:v>0.81618964051647391</c:v>
                </c:pt>
                <c:pt idx="123">
                  <c:v>3.2673025385712084</c:v>
                </c:pt>
                <c:pt idx="124">
                  <c:v>-1.2055062903906912</c:v>
                </c:pt>
                <c:pt idx="125">
                  <c:v>-0.56991892534699484</c:v>
                </c:pt>
                <c:pt idx="126">
                  <c:v>-0.60606898946427845</c:v>
                </c:pt>
                <c:pt idx="127">
                  <c:v>-0.60606898946427845</c:v>
                </c:pt>
                <c:pt idx="128">
                  <c:v>3.5699682190760225</c:v>
                </c:pt>
                <c:pt idx="129">
                  <c:v>1.6282021491040131</c:v>
                </c:pt>
                <c:pt idx="130">
                  <c:v>1.6282021491040131</c:v>
                </c:pt>
                <c:pt idx="131">
                  <c:v>3.3849097663984336</c:v>
                </c:pt>
                <c:pt idx="132">
                  <c:v>-0.11538330413996255</c:v>
                </c:pt>
                <c:pt idx="133">
                  <c:v>-0.11538330413996255</c:v>
                </c:pt>
                <c:pt idx="134">
                  <c:v>0.70623740353611952</c:v>
                </c:pt>
                <c:pt idx="135">
                  <c:v>4.4243712333256564</c:v>
                </c:pt>
                <c:pt idx="136">
                  <c:v>1.6282021491041065</c:v>
                </c:pt>
                <c:pt idx="137">
                  <c:v>1.6282021491041061</c:v>
                </c:pt>
                <c:pt idx="138">
                  <c:v>1.3637580988508158</c:v>
                </c:pt>
                <c:pt idx="139">
                  <c:v>-2.9161935619699113</c:v>
                </c:pt>
                <c:pt idx="140">
                  <c:v>2.6183313935860482</c:v>
                </c:pt>
                <c:pt idx="141">
                  <c:v>3.7355862806268423</c:v>
                </c:pt>
                <c:pt idx="142">
                  <c:v>3.7353279639570016</c:v>
                </c:pt>
                <c:pt idx="143">
                  <c:v>3.7749795727773776</c:v>
                </c:pt>
                <c:pt idx="144">
                  <c:v>-5.7995339997474531</c:v>
                </c:pt>
                <c:pt idx="145">
                  <c:v>-5.7995339997474495</c:v>
                </c:pt>
                <c:pt idx="146">
                  <c:v>2.4536818054193121</c:v>
                </c:pt>
                <c:pt idx="147">
                  <c:v>0.76551895649795643</c:v>
                </c:pt>
                <c:pt idx="148">
                  <c:v>-0.87455127794935639</c:v>
                </c:pt>
                <c:pt idx="149">
                  <c:v>-0.87455127794935639</c:v>
                </c:pt>
                <c:pt idx="150">
                  <c:v>-4.5028413808420362</c:v>
                </c:pt>
                <c:pt idx="151">
                  <c:v>4.1963439049629452</c:v>
                </c:pt>
                <c:pt idx="152">
                  <c:v>3.8573783184456918</c:v>
                </c:pt>
                <c:pt idx="153">
                  <c:v>1.7926102816803615</c:v>
                </c:pt>
                <c:pt idx="154">
                  <c:v>1.1079125157293213</c:v>
                </c:pt>
                <c:pt idx="155">
                  <c:v>1.1079125157293213</c:v>
                </c:pt>
                <c:pt idx="156">
                  <c:v>1.1653850213974593</c:v>
                </c:pt>
                <c:pt idx="157">
                  <c:v>1.1653850213974806</c:v>
                </c:pt>
                <c:pt idx="158">
                  <c:v>1.6369579700937824</c:v>
                </c:pt>
                <c:pt idx="159">
                  <c:v>1.5046585334198652</c:v>
                </c:pt>
                <c:pt idx="160">
                  <c:v>1.822819619919527</c:v>
                </c:pt>
                <c:pt idx="161">
                  <c:v>1.9119177493028685</c:v>
                </c:pt>
                <c:pt idx="162">
                  <c:v>1.9106674399826629</c:v>
                </c:pt>
                <c:pt idx="163">
                  <c:v>3.8994022615835933</c:v>
                </c:pt>
                <c:pt idx="164">
                  <c:v>3.8994022615835933</c:v>
                </c:pt>
                <c:pt idx="165">
                  <c:v>2.8069477398459788</c:v>
                </c:pt>
                <c:pt idx="166">
                  <c:v>2.8069477398459788</c:v>
                </c:pt>
                <c:pt idx="167">
                  <c:v>2.5481860555219584</c:v>
                </c:pt>
                <c:pt idx="168">
                  <c:v>1.2595752733664869</c:v>
                </c:pt>
                <c:pt idx="169">
                  <c:v>4.0658052220376861</c:v>
                </c:pt>
                <c:pt idx="170">
                  <c:v>-3.1680183853166297</c:v>
                </c:pt>
                <c:pt idx="171">
                  <c:v>2.7057253209146337</c:v>
                </c:pt>
                <c:pt idx="172">
                  <c:v>4.6101267308100908</c:v>
                </c:pt>
                <c:pt idx="173">
                  <c:v>3.4350460308836159</c:v>
                </c:pt>
                <c:pt idx="174">
                  <c:v>-0.18167957189839185</c:v>
                </c:pt>
                <c:pt idx="175">
                  <c:v>0.67500647032046768</c:v>
                </c:pt>
                <c:pt idx="176">
                  <c:v>3.8885749897468549</c:v>
                </c:pt>
                <c:pt idx="177">
                  <c:v>1.3258020939771216</c:v>
                </c:pt>
                <c:pt idx="178">
                  <c:v>1.0764010911016659</c:v>
                </c:pt>
                <c:pt idx="179">
                  <c:v>1.3708135082268555</c:v>
                </c:pt>
                <c:pt idx="180">
                  <c:v>1.0751959693916533</c:v>
                </c:pt>
                <c:pt idx="181">
                  <c:v>1.0751959693916533</c:v>
                </c:pt>
                <c:pt idx="182">
                  <c:v>2.2595176019200487</c:v>
                </c:pt>
                <c:pt idx="183">
                  <c:v>2.9184401262976314</c:v>
                </c:pt>
                <c:pt idx="184">
                  <c:v>2.9391220410643975</c:v>
                </c:pt>
                <c:pt idx="185">
                  <c:v>2.9287810836809962</c:v>
                </c:pt>
                <c:pt idx="186">
                  <c:v>1.0809021052867065</c:v>
                </c:pt>
                <c:pt idx="187">
                  <c:v>1.0809021052867065</c:v>
                </c:pt>
                <c:pt idx="188">
                  <c:v>2.0047325443324175</c:v>
                </c:pt>
                <c:pt idx="189">
                  <c:v>1.9520614533380674</c:v>
                </c:pt>
                <c:pt idx="190">
                  <c:v>1.8744496986054524</c:v>
                </c:pt>
                <c:pt idx="191">
                  <c:v>2.4373018255695391</c:v>
                </c:pt>
                <c:pt idx="192">
                  <c:v>2.4373018255695404</c:v>
                </c:pt>
                <c:pt idx="193">
                  <c:v>3.4799031953374953</c:v>
                </c:pt>
                <c:pt idx="194">
                  <c:v>1.866078361377814</c:v>
                </c:pt>
                <c:pt idx="195">
                  <c:v>1.8660783613777892</c:v>
                </c:pt>
                <c:pt idx="196">
                  <c:v>0.70921389745631902</c:v>
                </c:pt>
                <c:pt idx="197">
                  <c:v>4.0669458420956053</c:v>
                </c:pt>
                <c:pt idx="198">
                  <c:v>2.0750270545475749</c:v>
                </c:pt>
                <c:pt idx="199">
                  <c:v>2.0750270545475749</c:v>
                </c:pt>
                <c:pt idx="200">
                  <c:v>1.2428121863173718</c:v>
                </c:pt>
                <c:pt idx="201">
                  <c:v>6.5368373276385441</c:v>
                </c:pt>
                <c:pt idx="202">
                  <c:v>1.8132556780517279</c:v>
                </c:pt>
                <c:pt idx="203">
                  <c:v>1.8132556780517235</c:v>
                </c:pt>
                <c:pt idx="204">
                  <c:v>1.8254218765843111</c:v>
                </c:pt>
                <c:pt idx="205">
                  <c:v>-0.59117613726735319</c:v>
                </c:pt>
                <c:pt idx="206">
                  <c:v>5.5089254352732002</c:v>
                </c:pt>
                <c:pt idx="207">
                  <c:v>1.6282021491040131</c:v>
                </c:pt>
                <c:pt idx="208">
                  <c:v>1.6282021491041065</c:v>
                </c:pt>
                <c:pt idx="209">
                  <c:v>1.6282021491041061</c:v>
                </c:pt>
                <c:pt idx="210">
                  <c:v>4.0669458420956053</c:v>
                </c:pt>
                <c:pt idx="211">
                  <c:v>2.0776120563104659</c:v>
                </c:pt>
                <c:pt idx="212">
                  <c:v>2.1306045924487296</c:v>
                </c:pt>
                <c:pt idx="213">
                  <c:v>2.5300638614676245</c:v>
                </c:pt>
                <c:pt idx="214">
                  <c:v>1.1549965210634461</c:v>
                </c:pt>
                <c:pt idx="215">
                  <c:v>1.0764010911016935</c:v>
                </c:pt>
                <c:pt idx="216">
                  <c:v>4.1624475919187232</c:v>
                </c:pt>
                <c:pt idx="217">
                  <c:v>2.651819711752283</c:v>
                </c:pt>
                <c:pt idx="218">
                  <c:v>6.5368373276385601</c:v>
                </c:pt>
                <c:pt idx="219">
                  <c:v>1.8066591598772597</c:v>
                </c:pt>
                <c:pt idx="220">
                  <c:v>1.8066591598772597</c:v>
                </c:pt>
                <c:pt idx="221">
                  <c:v>0.73720179238565198</c:v>
                </c:pt>
                <c:pt idx="222">
                  <c:v>4.1890693470426674</c:v>
                </c:pt>
                <c:pt idx="223">
                  <c:v>2.8652660540709709</c:v>
                </c:pt>
                <c:pt idx="224">
                  <c:v>2.8652660540709767</c:v>
                </c:pt>
                <c:pt idx="225">
                  <c:v>0.99034353819601417</c:v>
                </c:pt>
                <c:pt idx="226">
                  <c:v>0.46956955249128252</c:v>
                </c:pt>
                <c:pt idx="227">
                  <c:v>3.0558857169533464</c:v>
                </c:pt>
                <c:pt idx="228">
                  <c:v>2.0750270545476353</c:v>
                </c:pt>
                <c:pt idx="229">
                  <c:v>2.0750270545476233</c:v>
                </c:pt>
                <c:pt idx="230">
                  <c:v>2.28495359059165</c:v>
                </c:pt>
                <c:pt idx="231">
                  <c:v>2.28495359059165</c:v>
                </c:pt>
                <c:pt idx="232">
                  <c:v>3.3155940590158606</c:v>
                </c:pt>
                <c:pt idx="233">
                  <c:v>4.0669458420956142</c:v>
                </c:pt>
                <c:pt idx="234">
                  <c:v>4.0669458420956142</c:v>
                </c:pt>
                <c:pt idx="235">
                  <c:v>2.2831815923376562</c:v>
                </c:pt>
                <c:pt idx="236">
                  <c:v>2.2831815923376562</c:v>
                </c:pt>
                <c:pt idx="237">
                  <c:v>3.3849097663984309</c:v>
                </c:pt>
                <c:pt idx="238">
                  <c:v>-1.8535655756207481</c:v>
                </c:pt>
                <c:pt idx="239">
                  <c:v>1.9066365684570226</c:v>
                </c:pt>
                <c:pt idx="240">
                  <c:v>1.9066365684570226</c:v>
                </c:pt>
                <c:pt idx="241">
                  <c:v>0.75975188497650203</c:v>
                </c:pt>
                <c:pt idx="242">
                  <c:v>1.7911561683410131</c:v>
                </c:pt>
                <c:pt idx="243">
                  <c:v>1.7911561683410131</c:v>
                </c:pt>
                <c:pt idx="244">
                  <c:v>-1.8623562739206583</c:v>
                </c:pt>
                <c:pt idx="245">
                  <c:v>-1.8623562739206583</c:v>
                </c:pt>
                <c:pt idx="246">
                  <c:v>1.0764010911016633</c:v>
                </c:pt>
                <c:pt idx="247">
                  <c:v>1.0764010911016633</c:v>
                </c:pt>
                <c:pt idx="248">
                  <c:v>3.8994022615835973</c:v>
                </c:pt>
                <c:pt idx="249">
                  <c:v>3.5929211565934698</c:v>
                </c:pt>
                <c:pt idx="250">
                  <c:v>3.5907808002928081</c:v>
                </c:pt>
                <c:pt idx="251">
                  <c:v>1.8872952474622058</c:v>
                </c:pt>
                <c:pt idx="252">
                  <c:v>1.8872952474622369</c:v>
                </c:pt>
                <c:pt idx="253">
                  <c:v>-2.9140494896687064</c:v>
                </c:pt>
                <c:pt idx="254">
                  <c:v>2.1250689620043368</c:v>
                </c:pt>
                <c:pt idx="255">
                  <c:v>1.9098455780699439</c:v>
                </c:pt>
                <c:pt idx="256">
                  <c:v>0.70623740353611952</c:v>
                </c:pt>
                <c:pt idx="257">
                  <c:v>0.70623740353611952</c:v>
                </c:pt>
                <c:pt idx="258">
                  <c:v>2.7940091707748875</c:v>
                </c:pt>
                <c:pt idx="259">
                  <c:v>1.9864361847870602</c:v>
                </c:pt>
                <c:pt idx="260">
                  <c:v>0.66801212282618105</c:v>
                </c:pt>
                <c:pt idx="261">
                  <c:v>0.66801212282618105</c:v>
                </c:pt>
                <c:pt idx="262">
                  <c:v>3.3849097663984637</c:v>
                </c:pt>
                <c:pt idx="263">
                  <c:v>1.7560274631003112</c:v>
                </c:pt>
                <c:pt idx="264">
                  <c:v>3.1159317031512805</c:v>
                </c:pt>
                <c:pt idx="265">
                  <c:v>1.8002649063981759</c:v>
                </c:pt>
                <c:pt idx="266">
                  <c:v>1.8002649063981759</c:v>
                </c:pt>
                <c:pt idx="267">
                  <c:v>1.8002649063981759</c:v>
                </c:pt>
                <c:pt idx="268">
                  <c:v>1.8002649063981759</c:v>
                </c:pt>
                <c:pt idx="269">
                  <c:v>1.8249684679876452</c:v>
                </c:pt>
                <c:pt idx="270">
                  <c:v>1.0809021052866539</c:v>
                </c:pt>
                <c:pt idx="271">
                  <c:v>1.0809021052866539</c:v>
                </c:pt>
                <c:pt idx="272">
                  <c:v>4.2548014197060899</c:v>
                </c:pt>
                <c:pt idx="273">
                  <c:v>4.2516803707198472</c:v>
                </c:pt>
                <c:pt idx="274">
                  <c:v>2.8409080719955102</c:v>
                </c:pt>
                <c:pt idx="275">
                  <c:v>1.7456300278045709</c:v>
                </c:pt>
                <c:pt idx="276">
                  <c:v>-0.37658305831744959</c:v>
                </c:pt>
                <c:pt idx="277">
                  <c:v>-0.66965945170513319</c:v>
                </c:pt>
                <c:pt idx="278">
                  <c:v>2.4149931809709599</c:v>
                </c:pt>
                <c:pt idx="279">
                  <c:v>2.4149931809709599</c:v>
                </c:pt>
                <c:pt idx="280">
                  <c:v>0.54889339196887199</c:v>
                </c:pt>
                <c:pt idx="281">
                  <c:v>1.1079125157293213</c:v>
                </c:pt>
                <c:pt idx="282">
                  <c:v>1.1079125157293213</c:v>
                </c:pt>
                <c:pt idx="283">
                  <c:v>1.107912515729327</c:v>
                </c:pt>
                <c:pt idx="284">
                  <c:v>0.98672425101796279</c:v>
                </c:pt>
                <c:pt idx="285">
                  <c:v>4.028594110700559</c:v>
                </c:pt>
                <c:pt idx="286">
                  <c:v>3.8845597552711668</c:v>
                </c:pt>
                <c:pt idx="287">
                  <c:v>3.8845597552710869</c:v>
                </c:pt>
                <c:pt idx="288">
                  <c:v>4.0286596384581292</c:v>
                </c:pt>
                <c:pt idx="289">
                  <c:v>4.011361543416168</c:v>
                </c:pt>
                <c:pt idx="290">
                  <c:v>0.16044784138596807</c:v>
                </c:pt>
                <c:pt idx="291">
                  <c:v>3.1551609799687261</c:v>
                </c:pt>
                <c:pt idx="292">
                  <c:v>3.1551609799687261</c:v>
                </c:pt>
                <c:pt idx="293">
                  <c:v>0.63931526241908698</c:v>
                </c:pt>
                <c:pt idx="294">
                  <c:v>4.1652280620875244</c:v>
                </c:pt>
                <c:pt idx="295">
                  <c:v>4.0968134534185978</c:v>
                </c:pt>
                <c:pt idx="296">
                  <c:v>4.0968134534185978</c:v>
                </c:pt>
                <c:pt idx="297">
                  <c:v>1.8127122994315414</c:v>
                </c:pt>
                <c:pt idx="298">
                  <c:v>3.8994022615835933</c:v>
                </c:pt>
                <c:pt idx="299">
                  <c:v>3.8994022615836164</c:v>
                </c:pt>
                <c:pt idx="300">
                  <c:v>3.5776150255930643</c:v>
                </c:pt>
                <c:pt idx="301">
                  <c:v>3.3849097663985033</c:v>
                </c:pt>
                <c:pt idx="302">
                  <c:v>3.4474780874240256</c:v>
                </c:pt>
                <c:pt idx="303">
                  <c:v>3.3192985384379594</c:v>
                </c:pt>
                <c:pt idx="304">
                  <c:v>-1.0284243964577122</c:v>
                </c:pt>
                <c:pt idx="305">
                  <c:v>1.4782830770797386</c:v>
                </c:pt>
                <c:pt idx="306">
                  <c:v>1.2483467431509936</c:v>
                </c:pt>
                <c:pt idx="307">
                  <c:v>3.1006855338091541</c:v>
                </c:pt>
                <c:pt idx="308">
                  <c:v>2.3791716722524803</c:v>
                </c:pt>
                <c:pt idx="309">
                  <c:v>2.3791716722524803</c:v>
                </c:pt>
                <c:pt idx="310">
                  <c:v>2.8574473528595208</c:v>
                </c:pt>
                <c:pt idx="311">
                  <c:v>2.8574473528595208</c:v>
                </c:pt>
                <c:pt idx="312">
                  <c:v>2.8574473528595208</c:v>
                </c:pt>
                <c:pt idx="313">
                  <c:v>2.8530179862183593</c:v>
                </c:pt>
                <c:pt idx="314">
                  <c:v>2.8530179862183593</c:v>
                </c:pt>
                <c:pt idx="315">
                  <c:v>2.8530179862183593</c:v>
                </c:pt>
                <c:pt idx="316">
                  <c:v>2.8299711632115678</c:v>
                </c:pt>
                <c:pt idx="317">
                  <c:v>2.8299711632115678</c:v>
                </c:pt>
                <c:pt idx="318">
                  <c:v>2.8299711632115678</c:v>
                </c:pt>
                <c:pt idx="319">
                  <c:v>2.7365341338791906</c:v>
                </c:pt>
                <c:pt idx="320">
                  <c:v>1.0951507372337561</c:v>
                </c:pt>
                <c:pt idx="321">
                  <c:v>1.0951507372337939</c:v>
                </c:pt>
                <c:pt idx="322">
                  <c:v>2.1580366506188255</c:v>
                </c:pt>
                <c:pt idx="323">
                  <c:v>1.8763055786721932</c:v>
                </c:pt>
                <c:pt idx="324">
                  <c:v>1.8763055786721932</c:v>
                </c:pt>
                <c:pt idx="325">
                  <c:v>0.5753872026884862</c:v>
                </c:pt>
                <c:pt idx="326">
                  <c:v>0.5753872026884862</c:v>
                </c:pt>
                <c:pt idx="327">
                  <c:v>4.0848824543936635</c:v>
                </c:pt>
                <c:pt idx="328">
                  <c:v>3.1551609799687261</c:v>
                </c:pt>
                <c:pt idx="329">
                  <c:v>3.1551609799687261</c:v>
                </c:pt>
                <c:pt idx="330">
                  <c:v>-1.9788677671083312</c:v>
                </c:pt>
                <c:pt idx="331">
                  <c:v>1.2637753581186022</c:v>
                </c:pt>
                <c:pt idx="332">
                  <c:v>2.1773184986439666</c:v>
                </c:pt>
                <c:pt idx="333">
                  <c:v>2.2032565569556728</c:v>
                </c:pt>
                <c:pt idx="334">
                  <c:v>1.3803559920106083</c:v>
                </c:pt>
                <c:pt idx="335">
                  <c:v>3.8994022615836164</c:v>
                </c:pt>
                <c:pt idx="336">
                  <c:v>0.8145955432396853</c:v>
                </c:pt>
                <c:pt idx="337">
                  <c:v>0.81459554323964734</c:v>
                </c:pt>
                <c:pt idx="338">
                  <c:v>0.61255723692726682</c:v>
                </c:pt>
                <c:pt idx="339">
                  <c:v>0.6107171362223911</c:v>
                </c:pt>
                <c:pt idx="340">
                  <c:v>0.78528857250755979</c:v>
                </c:pt>
                <c:pt idx="341">
                  <c:v>3.3849097663985033</c:v>
                </c:pt>
                <c:pt idx="342">
                  <c:v>4.0967322009197842</c:v>
                </c:pt>
                <c:pt idx="343">
                  <c:v>0.32176712047710876</c:v>
                </c:pt>
                <c:pt idx="344">
                  <c:v>3.6547953865051199</c:v>
                </c:pt>
                <c:pt idx="345">
                  <c:v>3.3270229717115449</c:v>
                </c:pt>
                <c:pt idx="346">
                  <c:v>3.6553110050877415</c:v>
                </c:pt>
                <c:pt idx="347">
                  <c:v>3.6541248027714825</c:v>
                </c:pt>
                <c:pt idx="348">
                  <c:v>3.5929211565934698</c:v>
                </c:pt>
                <c:pt idx="349">
                  <c:v>3.5907808002928081</c:v>
                </c:pt>
                <c:pt idx="350">
                  <c:v>2.9354328578355244</c:v>
                </c:pt>
                <c:pt idx="351">
                  <c:v>2.9384275341374111</c:v>
                </c:pt>
                <c:pt idx="352">
                  <c:v>1.7344308181548886</c:v>
                </c:pt>
                <c:pt idx="353">
                  <c:v>1.7344308181548886</c:v>
                </c:pt>
                <c:pt idx="354">
                  <c:v>3.5303083691213697</c:v>
                </c:pt>
                <c:pt idx="355">
                  <c:v>3.5303083691213697</c:v>
                </c:pt>
                <c:pt idx="356">
                  <c:v>3.3849097663985033</c:v>
                </c:pt>
                <c:pt idx="357">
                  <c:v>3.3849097663984833</c:v>
                </c:pt>
                <c:pt idx="358">
                  <c:v>4.8929894883633498</c:v>
                </c:pt>
                <c:pt idx="359">
                  <c:v>1.0764010911017146</c:v>
                </c:pt>
                <c:pt idx="360">
                  <c:v>1.9098455780699439</c:v>
                </c:pt>
                <c:pt idx="361">
                  <c:v>1.9098455780700139</c:v>
                </c:pt>
                <c:pt idx="362">
                  <c:v>1.9098455780700139</c:v>
                </c:pt>
                <c:pt idx="363">
                  <c:v>1.7921772738020221</c:v>
                </c:pt>
                <c:pt idx="364">
                  <c:v>1.592585747515306</c:v>
                </c:pt>
                <c:pt idx="365">
                  <c:v>1.6642898791147167</c:v>
                </c:pt>
                <c:pt idx="366">
                  <c:v>1.8132556780517766</c:v>
                </c:pt>
                <c:pt idx="367">
                  <c:v>1.8132556780517766</c:v>
                </c:pt>
                <c:pt idx="368">
                  <c:v>3.1243085322157023</c:v>
                </c:pt>
                <c:pt idx="369">
                  <c:v>1.0809021052866681</c:v>
                </c:pt>
                <c:pt idx="370">
                  <c:v>0.16044784138596996</c:v>
                </c:pt>
                <c:pt idx="371">
                  <c:v>-3.5032808076093991</c:v>
                </c:pt>
                <c:pt idx="372">
                  <c:v>1.8977856139794689</c:v>
                </c:pt>
                <c:pt idx="373">
                  <c:v>1.8977856139794689</c:v>
                </c:pt>
                <c:pt idx="374">
                  <c:v>4.1298813342502774</c:v>
                </c:pt>
                <c:pt idx="375">
                  <c:v>4.730399422747074</c:v>
                </c:pt>
                <c:pt idx="376">
                  <c:v>4.133933023150278</c:v>
                </c:pt>
                <c:pt idx="377">
                  <c:v>1.8411306994179466</c:v>
                </c:pt>
                <c:pt idx="378">
                  <c:v>0.63931526241908787</c:v>
                </c:pt>
                <c:pt idx="379">
                  <c:v>0.89793228249136037</c:v>
                </c:pt>
                <c:pt idx="380">
                  <c:v>2.9182227205232354</c:v>
                </c:pt>
                <c:pt idx="381">
                  <c:v>2.9182227205232354</c:v>
                </c:pt>
                <c:pt idx="382">
                  <c:v>5.1352318066042972</c:v>
                </c:pt>
                <c:pt idx="383">
                  <c:v>5.1352318066042972</c:v>
                </c:pt>
                <c:pt idx="384">
                  <c:v>1.7027821861088224</c:v>
                </c:pt>
                <c:pt idx="385">
                  <c:v>1.7027821861088228</c:v>
                </c:pt>
                <c:pt idx="386">
                  <c:v>-2.2417864784121373</c:v>
                </c:pt>
                <c:pt idx="387">
                  <c:v>-2.2417864784121373</c:v>
                </c:pt>
                <c:pt idx="388">
                  <c:v>-3.8797237099639172</c:v>
                </c:pt>
                <c:pt idx="389">
                  <c:v>1.3507701322972421</c:v>
                </c:pt>
                <c:pt idx="390">
                  <c:v>1.0809021052866681</c:v>
                </c:pt>
                <c:pt idx="391">
                  <c:v>0.16044784138596996</c:v>
                </c:pt>
                <c:pt idx="392">
                  <c:v>0.86474923266659431</c:v>
                </c:pt>
                <c:pt idx="393">
                  <c:v>0.98572919612018195</c:v>
                </c:pt>
                <c:pt idx="394">
                  <c:v>0.90225915278897995</c:v>
                </c:pt>
                <c:pt idx="395">
                  <c:v>0.89329787121436199</c:v>
                </c:pt>
                <c:pt idx="396">
                  <c:v>0.19382821668157788</c:v>
                </c:pt>
                <c:pt idx="397">
                  <c:v>0.19334269567866849</c:v>
                </c:pt>
                <c:pt idx="398">
                  <c:v>0.59878610845785663</c:v>
                </c:pt>
                <c:pt idx="399">
                  <c:v>0.7009139043210042</c:v>
                </c:pt>
                <c:pt idx="400">
                  <c:v>0.7009139043210042</c:v>
                </c:pt>
                <c:pt idx="401">
                  <c:v>1.0356125053206209</c:v>
                </c:pt>
                <c:pt idx="402">
                  <c:v>0.95976496886002172</c:v>
                </c:pt>
                <c:pt idx="403">
                  <c:v>1.0173300248650461</c:v>
                </c:pt>
                <c:pt idx="404">
                  <c:v>0.87012581482954943</c:v>
                </c:pt>
                <c:pt idx="405">
                  <c:v>2.7938930061510314</c:v>
                </c:pt>
                <c:pt idx="406">
                  <c:v>2.8108532562841182</c:v>
                </c:pt>
                <c:pt idx="407">
                  <c:v>0.56197769666956066</c:v>
                </c:pt>
                <c:pt idx="408">
                  <c:v>0.56197769666956066</c:v>
                </c:pt>
                <c:pt idx="409">
                  <c:v>2.2376206665943856</c:v>
                </c:pt>
                <c:pt idx="410">
                  <c:v>2.4092315953336918</c:v>
                </c:pt>
                <c:pt idx="411">
                  <c:v>2.1238972116539276</c:v>
                </c:pt>
                <c:pt idx="412">
                  <c:v>2.1238332363277079</c:v>
                </c:pt>
                <c:pt idx="413">
                  <c:v>3.7305325263800069</c:v>
                </c:pt>
                <c:pt idx="414">
                  <c:v>3.4645321295268818</c:v>
                </c:pt>
                <c:pt idx="415">
                  <c:v>0.23984066864860071</c:v>
                </c:pt>
                <c:pt idx="416">
                  <c:v>2.4984691576211766</c:v>
                </c:pt>
                <c:pt idx="417">
                  <c:v>2.4038385023851769</c:v>
                </c:pt>
                <c:pt idx="418">
                  <c:v>2.1808474534132274</c:v>
                </c:pt>
                <c:pt idx="419">
                  <c:v>1.9856808134251926</c:v>
                </c:pt>
                <c:pt idx="420">
                  <c:v>6.2940676622267864</c:v>
                </c:pt>
                <c:pt idx="421">
                  <c:v>6.2940676622267828</c:v>
                </c:pt>
                <c:pt idx="422">
                  <c:v>2.1566241625620401</c:v>
                </c:pt>
                <c:pt idx="423">
                  <c:v>2.6563474706114718</c:v>
                </c:pt>
                <c:pt idx="424">
                  <c:v>4.3859011737039379</c:v>
                </c:pt>
                <c:pt idx="425">
                  <c:v>2.6533431763787134</c:v>
                </c:pt>
                <c:pt idx="426">
                  <c:v>2.1555575935970976</c:v>
                </c:pt>
                <c:pt idx="427">
                  <c:v>2.1566241625620401</c:v>
                </c:pt>
                <c:pt idx="428">
                  <c:v>2.5049363926021568</c:v>
                </c:pt>
                <c:pt idx="429">
                  <c:v>2.5049363926022141</c:v>
                </c:pt>
                <c:pt idx="430">
                  <c:v>2.4990974371749148</c:v>
                </c:pt>
                <c:pt idx="431">
                  <c:v>2.4990974371749033</c:v>
                </c:pt>
                <c:pt idx="432">
                  <c:v>2.6528565967597957</c:v>
                </c:pt>
                <c:pt idx="433">
                  <c:v>2.6528565967597975</c:v>
                </c:pt>
                <c:pt idx="434">
                  <c:v>-8.1046682953167632</c:v>
                </c:pt>
                <c:pt idx="435">
                  <c:v>0.44036277547133779</c:v>
                </c:pt>
                <c:pt idx="436">
                  <c:v>3.5044103916946048</c:v>
                </c:pt>
                <c:pt idx="437">
                  <c:v>3.8448545017150835</c:v>
                </c:pt>
                <c:pt idx="438">
                  <c:v>4.0967322009197522</c:v>
                </c:pt>
                <c:pt idx="439">
                  <c:v>1.7911561683410131</c:v>
                </c:pt>
                <c:pt idx="440">
                  <c:v>1.7911561683410131</c:v>
                </c:pt>
                <c:pt idx="441">
                  <c:v>4.2037721949548876</c:v>
                </c:pt>
                <c:pt idx="442">
                  <c:v>4.0669458420955911</c:v>
                </c:pt>
                <c:pt idx="443">
                  <c:v>4.2033649736665382</c:v>
                </c:pt>
                <c:pt idx="444">
                  <c:v>0.81459554323964745</c:v>
                </c:pt>
                <c:pt idx="445">
                  <c:v>0.81459554323964745</c:v>
                </c:pt>
                <c:pt idx="446">
                  <c:v>0.8145955432396409</c:v>
                </c:pt>
                <c:pt idx="447">
                  <c:v>2.3791716722524789</c:v>
                </c:pt>
                <c:pt idx="448">
                  <c:v>4.1105693353338326</c:v>
                </c:pt>
                <c:pt idx="449">
                  <c:v>4.5687760782092379</c:v>
                </c:pt>
                <c:pt idx="450">
                  <c:v>1.9066365684570226</c:v>
                </c:pt>
                <c:pt idx="451">
                  <c:v>1.9066365684570226</c:v>
                </c:pt>
                <c:pt idx="452">
                  <c:v>1.6829616354620938</c:v>
                </c:pt>
                <c:pt idx="453">
                  <c:v>1.6829616354620933</c:v>
                </c:pt>
                <c:pt idx="454">
                  <c:v>1.6829616354620933</c:v>
                </c:pt>
                <c:pt idx="455">
                  <c:v>0.8128359950410402</c:v>
                </c:pt>
                <c:pt idx="456">
                  <c:v>-1.6021429053391862</c:v>
                </c:pt>
                <c:pt idx="457">
                  <c:v>-1.7554474564062428</c:v>
                </c:pt>
                <c:pt idx="458">
                  <c:v>-1.4242654566645632</c:v>
                </c:pt>
                <c:pt idx="459">
                  <c:v>-0.45927522829555351</c:v>
                </c:pt>
                <c:pt idx="460">
                  <c:v>1.0809021052866539</c:v>
                </c:pt>
                <c:pt idx="461">
                  <c:v>1.0809021052866539</c:v>
                </c:pt>
                <c:pt idx="462">
                  <c:v>1.3224121534708932</c:v>
                </c:pt>
                <c:pt idx="463">
                  <c:v>2.1370559771571118</c:v>
                </c:pt>
                <c:pt idx="464">
                  <c:v>1.0198072443991024</c:v>
                </c:pt>
                <c:pt idx="465">
                  <c:v>1.8066591598772597</c:v>
                </c:pt>
                <c:pt idx="466">
                  <c:v>2.9106846388199612</c:v>
                </c:pt>
                <c:pt idx="467">
                  <c:v>2.8317094888013923</c:v>
                </c:pt>
                <c:pt idx="468">
                  <c:v>2.8487698448693957</c:v>
                </c:pt>
                <c:pt idx="469">
                  <c:v>-0.68373753177630692</c:v>
                </c:pt>
                <c:pt idx="470">
                  <c:v>-0.51373846070350349</c:v>
                </c:pt>
                <c:pt idx="471">
                  <c:v>1.7456300278045709</c:v>
                </c:pt>
                <c:pt idx="472">
                  <c:v>0.732359761224464</c:v>
                </c:pt>
                <c:pt idx="473">
                  <c:v>-4.5028413808420416</c:v>
                </c:pt>
                <c:pt idx="474">
                  <c:v>-3.5344176108472585</c:v>
                </c:pt>
                <c:pt idx="475">
                  <c:v>1.9098455780699639</c:v>
                </c:pt>
                <c:pt idx="476">
                  <c:v>0.50608576290575491</c:v>
                </c:pt>
                <c:pt idx="477">
                  <c:v>3.1551609799687261</c:v>
                </c:pt>
                <c:pt idx="478">
                  <c:v>3.1551609799687261</c:v>
                </c:pt>
                <c:pt idx="479">
                  <c:v>4.0848824543936635</c:v>
                </c:pt>
                <c:pt idx="480">
                  <c:v>3.1551609799687261</c:v>
                </c:pt>
                <c:pt idx="481">
                  <c:v>3.1551609799687261</c:v>
                </c:pt>
                <c:pt idx="482">
                  <c:v>3.7138387369797967</c:v>
                </c:pt>
                <c:pt idx="483">
                  <c:v>1.0764010911016839</c:v>
                </c:pt>
                <c:pt idx="484">
                  <c:v>4.2959841052616428</c:v>
                </c:pt>
                <c:pt idx="485">
                  <c:v>4.0967322009197842</c:v>
                </c:pt>
                <c:pt idx="486">
                  <c:v>1.5631509331426572</c:v>
                </c:pt>
                <c:pt idx="487">
                  <c:v>1.0619396305816216</c:v>
                </c:pt>
                <c:pt idx="488">
                  <c:v>1.0183316066279269</c:v>
                </c:pt>
                <c:pt idx="489">
                  <c:v>1.0619396305816216</c:v>
                </c:pt>
                <c:pt idx="490">
                  <c:v>1.0619396305816229</c:v>
                </c:pt>
                <c:pt idx="491">
                  <c:v>1.9979631998194607</c:v>
                </c:pt>
                <c:pt idx="492">
                  <c:v>1.9993052402388032</c:v>
                </c:pt>
                <c:pt idx="493">
                  <c:v>1.7945859086729057</c:v>
                </c:pt>
                <c:pt idx="494">
                  <c:v>1.7945859086729057</c:v>
                </c:pt>
                <c:pt idx="495">
                  <c:v>1.8506372095948975</c:v>
                </c:pt>
                <c:pt idx="496">
                  <c:v>-3.531888536253422</c:v>
                </c:pt>
                <c:pt idx="497">
                  <c:v>1.8872952474622369</c:v>
                </c:pt>
                <c:pt idx="498">
                  <c:v>0.93448494870718413</c:v>
                </c:pt>
                <c:pt idx="499">
                  <c:v>4.066945842095592</c:v>
                </c:pt>
                <c:pt idx="500">
                  <c:v>0.35218418845518662</c:v>
                </c:pt>
                <c:pt idx="501">
                  <c:v>-0.94246161307310117</c:v>
                </c:pt>
                <c:pt idx="502">
                  <c:v>-6.230001330622556E-3</c:v>
                </c:pt>
                <c:pt idx="503">
                  <c:v>2.8220124197301653</c:v>
                </c:pt>
                <c:pt idx="504">
                  <c:v>4.1702560416465184</c:v>
                </c:pt>
                <c:pt idx="505">
                  <c:v>3.8994022615835462</c:v>
                </c:pt>
                <c:pt idx="506">
                  <c:v>3.8889008754014887</c:v>
                </c:pt>
                <c:pt idx="507">
                  <c:v>3.8889008754014887</c:v>
                </c:pt>
                <c:pt idx="508">
                  <c:v>2.8771206873791568</c:v>
                </c:pt>
                <c:pt idx="509">
                  <c:v>2.7314019016568416</c:v>
                </c:pt>
                <c:pt idx="510">
                  <c:v>4.8561401796094028</c:v>
                </c:pt>
                <c:pt idx="511">
                  <c:v>3.3849097663984864</c:v>
                </c:pt>
                <c:pt idx="512">
                  <c:v>3.5699682190760225</c:v>
                </c:pt>
                <c:pt idx="513">
                  <c:v>-3.8961500039143364</c:v>
                </c:pt>
                <c:pt idx="514">
                  <c:v>-3.8783165889458395</c:v>
                </c:pt>
                <c:pt idx="515">
                  <c:v>-2.8408552475692757</c:v>
                </c:pt>
                <c:pt idx="516">
                  <c:v>-2.8408552475692757</c:v>
                </c:pt>
                <c:pt idx="517">
                  <c:v>2.2297012323548957</c:v>
                </c:pt>
                <c:pt idx="518">
                  <c:v>2.2296720913026618</c:v>
                </c:pt>
                <c:pt idx="519">
                  <c:v>5.1518994232842834</c:v>
                </c:pt>
                <c:pt idx="520">
                  <c:v>5.1547705959441998</c:v>
                </c:pt>
                <c:pt idx="521">
                  <c:v>0.97187315433288657</c:v>
                </c:pt>
                <c:pt idx="522">
                  <c:v>0.93572834540291117</c:v>
                </c:pt>
                <c:pt idx="523">
                  <c:v>0.93572834540291094</c:v>
                </c:pt>
                <c:pt idx="524">
                  <c:v>0.99912591651687688</c:v>
                </c:pt>
                <c:pt idx="525">
                  <c:v>0.89105053319673588</c:v>
                </c:pt>
                <c:pt idx="526">
                  <c:v>-2.3121733206350417</c:v>
                </c:pt>
                <c:pt idx="527">
                  <c:v>1.2428121863173718</c:v>
                </c:pt>
                <c:pt idx="528">
                  <c:v>6.5368373276385441</c:v>
                </c:pt>
                <c:pt idx="529">
                  <c:v>1.2428121863173718</c:v>
                </c:pt>
                <c:pt idx="530">
                  <c:v>6.5368373276385441</c:v>
                </c:pt>
                <c:pt idx="531">
                  <c:v>1.8132556780517279</c:v>
                </c:pt>
                <c:pt idx="532">
                  <c:v>1.8132556780517279</c:v>
                </c:pt>
                <c:pt idx="533">
                  <c:v>1.1653850213974604</c:v>
                </c:pt>
                <c:pt idx="534">
                  <c:v>1.1653850213974593</c:v>
                </c:pt>
                <c:pt idx="535">
                  <c:v>0.5186902408207108</c:v>
                </c:pt>
                <c:pt idx="536">
                  <c:v>0.66469211000229067</c:v>
                </c:pt>
                <c:pt idx="537">
                  <c:v>-7.7871038210764931</c:v>
                </c:pt>
                <c:pt idx="538">
                  <c:v>-7.7871038210764931</c:v>
                </c:pt>
                <c:pt idx="539">
                  <c:v>-4.7702413157939931</c:v>
                </c:pt>
                <c:pt idx="540">
                  <c:v>-4.7702413157939931</c:v>
                </c:pt>
                <c:pt idx="541">
                  <c:v>-4.7702413157939931</c:v>
                </c:pt>
                <c:pt idx="542">
                  <c:v>1.8784991980852301</c:v>
                </c:pt>
                <c:pt idx="543">
                  <c:v>1.8784991980852301</c:v>
                </c:pt>
                <c:pt idx="544">
                  <c:v>1.8784991980852301</c:v>
                </c:pt>
                <c:pt idx="545">
                  <c:v>4.0848824543936635</c:v>
                </c:pt>
                <c:pt idx="546">
                  <c:v>3.3849097663985033</c:v>
                </c:pt>
                <c:pt idx="547">
                  <c:v>4.0967322009197522</c:v>
                </c:pt>
                <c:pt idx="548">
                  <c:v>3.3849097663984233</c:v>
                </c:pt>
                <c:pt idx="549">
                  <c:v>-4.6283142587394659</c:v>
                </c:pt>
                <c:pt idx="550">
                  <c:v>-4.626236005174146</c:v>
                </c:pt>
                <c:pt idx="551">
                  <c:v>-1.8623562739206576</c:v>
                </c:pt>
                <c:pt idx="552">
                  <c:v>4.0658052220377474</c:v>
                </c:pt>
                <c:pt idx="553">
                  <c:v>4.0658052220377474</c:v>
                </c:pt>
                <c:pt idx="554">
                  <c:v>0.8145955432396853</c:v>
                </c:pt>
                <c:pt idx="555">
                  <c:v>0.81459554323964734</c:v>
                </c:pt>
                <c:pt idx="556">
                  <c:v>1.0562743100881964</c:v>
                </c:pt>
                <c:pt idx="557">
                  <c:v>1.0562743100881964</c:v>
                </c:pt>
                <c:pt idx="558">
                  <c:v>4.4243712333256564</c:v>
                </c:pt>
                <c:pt idx="559">
                  <c:v>4.4243712333256564</c:v>
                </c:pt>
                <c:pt idx="560">
                  <c:v>-0.30212623661314575</c:v>
                </c:pt>
                <c:pt idx="561">
                  <c:v>-0.64922112653657182</c:v>
                </c:pt>
                <c:pt idx="562">
                  <c:v>1.7456300278045698</c:v>
                </c:pt>
                <c:pt idx="563">
                  <c:v>4.7157765728856633</c:v>
                </c:pt>
                <c:pt idx="564">
                  <c:v>1.0764010911016297</c:v>
                </c:pt>
                <c:pt idx="565">
                  <c:v>1.0764010911016839</c:v>
                </c:pt>
                <c:pt idx="566">
                  <c:v>-0.62707111390435322</c:v>
                </c:pt>
                <c:pt idx="567">
                  <c:v>-0.8753146495042935</c:v>
                </c:pt>
                <c:pt idx="568">
                  <c:v>1.3507701322972421</c:v>
                </c:pt>
                <c:pt idx="569">
                  <c:v>1.3364886113646224</c:v>
                </c:pt>
                <c:pt idx="570">
                  <c:v>1.8371867575736245</c:v>
                </c:pt>
                <c:pt idx="571">
                  <c:v>-3.5032808076093991</c:v>
                </c:pt>
                <c:pt idx="572">
                  <c:v>3.2079341361660441</c:v>
                </c:pt>
                <c:pt idx="573">
                  <c:v>3.2079341361660441</c:v>
                </c:pt>
                <c:pt idx="574">
                  <c:v>1.471553075956217</c:v>
                </c:pt>
                <c:pt idx="575">
                  <c:v>1.4746900282658806</c:v>
                </c:pt>
                <c:pt idx="576">
                  <c:v>1.2759394088272171</c:v>
                </c:pt>
                <c:pt idx="577">
                  <c:v>1.2759394088272171</c:v>
                </c:pt>
                <c:pt idx="578">
                  <c:v>0.24189579444661283</c:v>
                </c:pt>
                <c:pt idx="579">
                  <c:v>-0.60086043710762316</c:v>
                </c:pt>
                <c:pt idx="580">
                  <c:v>-0.66965945170513319</c:v>
                </c:pt>
                <c:pt idx="581">
                  <c:v>-0.66965945170513319</c:v>
                </c:pt>
                <c:pt idx="582">
                  <c:v>-0.66965945170513319</c:v>
                </c:pt>
                <c:pt idx="583">
                  <c:v>-0.66965945170513319</c:v>
                </c:pt>
                <c:pt idx="584">
                  <c:v>3.3849097663984336</c:v>
                </c:pt>
                <c:pt idx="585">
                  <c:v>3.3849097663984336</c:v>
                </c:pt>
                <c:pt idx="586">
                  <c:v>1.2038379302047442</c:v>
                </c:pt>
                <c:pt idx="587">
                  <c:v>1.0356125053206209</c:v>
                </c:pt>
                <c:pt idx="588">
                  <c:v>1.0356125053205913</c:v>
                </c:pt>
                <c:pt idx="589">
                  <c:v>2.8220124197301653</c:v>
                </c:pt>
                <c:pt idx="590">
                  <c:v>2.7848173112718912</c:v>
                </c:pt>
                <c:pt idx="591">
                  <c:v>2.7779959498399664</c:v>
                </c:pt>
                <c:pt idx="592">
                  <c:v>1.7911561683410739</c:v>
                </c:pt>
                <c:pt idx="593">
                  <c:v>1.7911561683410739</c:v>
                </c:pt>
                <c:pt idx="594">
                  <c:v>1.7911561683410739</c:v>
                </c:pt>
                <c:pt idx="595">
                  <c:v>1.7555700501733353</c:v>
                </c:pt>
                <c:pt idx="596">
                  <c:v>1.7760582414919897</c:v>
                </c:pt>
                <c:pt idx="597">
                  <c:v>1.7555700501733353</c:v>
                </c:pt>
                <c:pt idx="598">
                  <c:v>4.0658052220376888</c:v>
                </c:pt>
                <c:pt idx="599">
                  <c:v>4.0658052220376888</c:v>
                </c:pt>
                <c:pt idx="600">
                  <c:v>4.0493486242273988</c:v>
                </c:pt>
                <c:pt idx="601">
                  <c:v>4.0493486242273988</c:v>
                </c:pt>
                <c:pt idx="602">
                  <c:v>2.9080399428377732</c:v>
                </c:pt>
                <c:pt idx="603">
                  <c:v>3.3460858734634082</c:v>
                </c:pt>
                <c:pt idx="604">
                  <c:v>2.9253418419822319</c:v>
                </c:pt>
                <c:pt idx="605">
                  <c:v>5.5322497332603744</c:v>
                </c:pt>
                <c:pt idx="606">
                  <c:v>4.2516803707198472</c:v>
                </c:pt>
                <c:pt idx="607">
                  <c:v>2.3790799730075416</c:v>
                </c:pt>
                <c:pt idx="608">
                  <c:v>1.6369579700937824</c:v>
                </c:pt>
                <c:pt idx="609">
                  <c:v>1.5046585334198652</c:v>
                </c:pt>
                <c:pt idx="610">
                  <c:v>0.16335787611894598</c:v>
                </c:pt>
                <c:pt idx="611">
                  <c:v>0.34394138037705502</c:v>
                </c:pt>
                <c:pt idx="612">
                  <c:v>-0.218869323053452</c:v>
                </c:pt>
                <c:pt idx="613">
                  <c:v>-0.21760248196475068</c:v>
                </c:pt>
                <c:pt idx="614">
                  <c:v>1.0764010911016935</c:v>
                </c:pt>
                <c:pt idx="615">
                  <c:v>1.0764010911016291</c:v>
                </c:pt>
                <c:pt idx="616">
                  <c:v>1.1015241057520775</c:v>
                </c:pt>
                <c:pt idx="617">
                  <c:v>1.7348597505861421</c:v>
                </c:pt>
                <c:pt idx="618">
                  <c:v>1.0809021052867065</c:v>
                </c:pt>
                <c:pt idx="619">
                  <c:v>1.0824476629505635</c:v>
                </c:pt>
                <c:pt idx="620">
                  <c:v>1.9161280896273667</c:v>
                </c:pt>
                <c:pt idx="621">
                  <c:v>1.9199170357604936</c:v>
                </c:pt>
                <c:pt idx="622">
                  <c:v>1.9999261012709841</c:v>
                </c:pt>
                <c:pt idx="623">
                  <c:v>2.5337263093313029</c:v>
                </c:pt>
                <c:pt idx="624">
                  <c:v>1.9098455780700139</c:v>
                </c:pt>
                <c:pt idx="625">
                  <c:v>-8.6601746642501602</c:v>
                </c:pt>
                <c:pt idx="626">
                  <c:v>-3.7498379230785841</c:v>
                </c:pt>
                <c:pt idx="627">
                  <c:v>-1.6021429053391862</c:v>
                </c:pt>
                <c:pt idx="628">
                  <c:v>-1.8623562739206583</c:v>
                </c:pt>
                <c:pt idx="629">
                  <c:v>1.0593184707889618</c:v>
                </c:pt>
                <c:pt idx="630">
                  <c:v>1.272160964923176</c:v>
                </c:pt>
                <c:pt idx="631">
                  <c:v>-1.007492542653359</c:v>
                </c:pt>
                <c:pt idx="632">
                  <c:v>2.39131093528108</c:v>
                </c:pt>
                <c:pt idx="633">
                  <c:v>2.4633707573764481</c:v>
                </c:pt>
                <c:pt idx="634">
                  <c:v>-0.62134622122520378</c:v>
                </c:pt>
                <c:pt idx="635">
                  <c:v>-1.9290268743751078</c:v>
                </c:pt>
                <c:pt idx="636">
                  <c:v>-0.39179545633335106</c:v>
                </c:pt>
                <c:pt idx="637">
                  <c:v>-0.18136916054581109</c:v>
                </c:pt>
                <c:pt idx="638">
                  <c:v>2.2621333748445025</c:v>
                </c:pt>
                <c:pt idx="639">
                  <c:v>4.7912706518056292E-2</c:v>
                </c:pt>
                <c:pt idx="640">
                  <c:v>0.30878211706181091</c:v>
                </c:pt>
                <c:pt idx="641">
                  <c:v>1.6829616354620938</c:v>
                </c:pt>
                <c:pt idx="642">
                  <c:v>4.0669458420955964</c:v>
                </c:pt>
                <c:pt idx="643">
                  <c:v>2.8504937314714933</c:v>
                </c:pt>
                <c:pt idx="644">
                  <c:v>-0.19990122632777052</c:v>
                </c:pt>
                <c:pt idx="645">
                  <c:v>0.83486729582070829</c:v>
                </c:pt>
                <c:pt idx="646">
                  <c:v>0.83486729582070829</c:v>
                </c:pt>
                <c:pt idx="647">
                  <c:v>1.0809021052867216</c:v>
                </c:pt>
                <c:pt idx="648">
                  <c:v>0.51780067325332813</c:v>
                </c:pt>
                <c:pt idx="649">
                  <c:v>1.0809021052867216</c:v>
                </c:pt>
                <c:pt idx="650">
                  <c:v>0.51780067325332813</c:v>
                </c:pt>
                <c:pt idx="651">
                  <c:v>3.1551609799687261</c:v>
                </c:pt>
                <c:pt idx="652">
                  <c:v>3.1551609799687261</c:v>
                </c:pt>
                <c:pt idx="653">
                  <c:v>0.8145955432396409</c:v>
                </c:pt>
                <c:pt idx="654">
                  <c:v>0.81459554323971495</c:v>
                </c:pt>
                <c:pt idx="655">
                  <c:v>0.81459554323964745</c:v>
                </c:pt>
                <c:pt idx="656">
                  <c:v>0.81459554323964745</c:v>
                </c:pt>
                <c:pt idx="657">
                  <c:v>9.4894323360289856E-2</c:v>
                </c:pt>
                <c:pt idx="658">
                  <c:v>9.1686675962271824</c:v>
                </c:pt>
                <c:pt idx="659">
                  <c:v>0.46553153680304105</c:v>
                </c:pt>
                <c:pt idx="660">
                  <c:v>0.73441240769698568</c:v>
                </c:pt>
                <c:pt idx="661">
                  <c:v>0.7231564400969609</c:v>
                </c:pt>
                <c:pt idx="662">
                  <c:v>4.1890693470426674</c:v>
                </c:pt>
                <c:pt idx="663">
                  <c:v>-0.76989952096654868</c:v>
                </c:pt>
                <c:pt idx="664">
                  <c:v>0.64342775120945417</c:v>
                </c:pt>
                <c:pt idx="665">
                  <c:v>0.28109593238974112</c:v>
                </c:pt>
                <c:pt idx="666">
                  <c:v>0.28231134686365816</c:v>
                </c:pt>
                <c:pt idx="667">
                  <c:v>0.15304445243807915</c:v>
                </c:pt>
                <c:pt idx="668">
                  <c:v>4.965632431475013E-2</c:v>
                </c:pt>
                <c:pt idx="669">
                  <c:v>4.3498570071036705E-3</c:v>
                </c:pt>
                <c:pt idx="670">
                  <c:v>1.0711562107323174</c:v>
                </c:pt>
                <c:pt idx="671">
                  <c:v>1.7875455337928903</c:v>
                </c:pt>
                <c:pt idx="672">
                  <c:v>1.7875455337928903</c:v>
                </c:pt>
                <c:pt idx="673">
                  <c:v>2.8220124197301653</c:v>
                </c:pt>
                <c:pt idx="674">
                  <c:v>1.6337935843510036</c:v>
                </c:pt>
                <c:pt idx="675">
                  <c:v>1.0872086733617843</c:v>
                </c:pt>
                <c:pt idx="676">
                  <c:v>2.2297012323549357</c:v>
                </c:pt>
                <c:pt idx="677">
                  <c:v>2.2297012323549956</c:v>
                </c:pt>
                <c:pt idx="678">
                  <c:v>-5.5697669372750642</c:v>
                </c:pt>
                <c:pt idx="679">
                  <c:v>4.6120499739033338</c:v>
                </c:pt>
                <c:pt idx="680">
                  <c:v>0.25771553852523793</c:v>
                </c:pt>
                <c:pt idx="681">
                  <c:v>0.25936436372970745</c:v>
                </c:pt>
                <c:pt idx="682">
                  <c:v>3.384909766398434</c:v>
                </c:pt>
                <c:pt idx="683">
                  <c:v>3.384909766398434</c:v>
                </c:pt>
                <c:pt idx="684">
                  <c:v>0.54660045077873964</c:v>
                </c:pt>
                <c:pt idx="685">
                  <c:v>0.54660045077873964</c:v>
                </c:pt>
                <c:pt idx="686">
                  <c:v>4.028594110700559</c:v>
                </c:pt>
                <c:pt idx="687">
                  <c:v>4.028594110700559</c:v>
                </c:pt>
                <c:pt idx="688">
                  <c:v>2.730911137415752</c:v>
                </c:pt>
                <c:pt idx="689">
                  <c:v>1.6248919955226948</c:v>
                </c:pt>
                <c:pt idx="690">
                  <c:v>1.0973361072727623</c:v>
                </c:pt>
                <c:pt idx="691">
                  <c:v>-3.0059088131406382</c:v>
                </c:pt>
                <c:pt idx="692">
                  <c:v>-3.9821408068351531</c:v>
                </c:pt>
                <c:pt idx="693">
                  <c:v>1.2428121863173882</c:v>
                </c:pt>
                <c:pt idx="694">
                  <c:v>2.5247910460029046</c:v>
                </c:pt>
                <c:pt idx="695">
                  <c:v>2.5247910460029064</c:v>
                </c:pt>
                <c:pt idx="696">
                  <c:v>4.4318490396578865</c:v>
                </c:pt>
                <c:pt idx="697">
                  <c:v>0.26623673318307645</c:v>
                </c:pt>
                <c:pt idx="698">
                  <c:v>6.0534589214541516E-2</c:v>
                </c:pt>
                <c:pt idx="699">
                  <c:v>0.7853683495425714</c:v>
                </c:pt>
                <c:pt idx="700">
                  <c:v>-4.2480465920917574</c:v>
                </c:pt>
                <c:pt idx="701">
                  <c:v>-4.2388062916857114</c:v>
                </c:pt>
                <c:pt idx="702">
                  <c:v>0.5602437071270836</c:v>
                </c:pt>
                <c:pt idx="703">
                  <c:v>-0.27007489728476636</c:v>
                </c:pt>
                <c:pt idx="704">
                  <c:v>-0.26991698620854881</c:v>
                </c:pt>
                <c:pt idx="705">
                  <c:v>-0.27015385282288185</c:v>
                </c:pt>
                <c:pt idx="706">
                  <c:v>2.3767242446540449</c:v>
                </c:pt>
                <c:pt idx="707">
                  <c:v>2.1370559771571118</c:v>
                </c:pt>
                <c:pt idx="708">
                  <c:v>2.1566241625620401</c:v>
                </c:pt>
                <c:pt idx="709">
                  <c:v>3.7711109667451796</c:v>
                </c:pt>
                <c:pt idx="710">
                  <c:v>3.7508401994264555</c:v>
                </c:pt>
                <c:pt idx="711">
                  <c:v>2.9076419584442137</c:v>
                </c:pt>
                <c:pt idx="712">
                  <c:v>1.6282021491040131</c:v>
                </c:pt>
                <c:pt idx="713">
                  <c:v>1.6282021491040131</c:v>
                </c:pt>
                <c:pt idx="714">
                  <c:v>1.4540199665612414</c:v>
                </c:pt>
                <c:pt idx="715">
                  <c:v>4.541495541275669</c:v>
                </c:pt>
                <c:pt idx="716">
                  <c:v>-4.5028413808420362</c:v>
                </c:pt>
                <c:pt idx="717">
                  <c:v>-4.5028413808420362</c:v>
                </c:pt>
                <c:pt idx="718">
                  <c:v>-1.8623562739206583</c:v>
                </c:pt>
                <c:pt idx="719">
                  <c:v>0.81459554323971151</c:v>
                </c:pt>
                <c:pt idx="720">
                  <c:v>0.81459554323971151</c:v>
                </c:pt>
                <c:pt idx="721">
                  <c:v>0.81459554323971151</c:v>
                </c:pt>
                <c:pt idx="722">
                  <c:v>0.81459554323971151</c:v>
                </c:pt>
                <c:pt idx="723">
                  <c:v>0.81459554323966399</c:v>
                </c:pt>
                <c:pt idx="724">
                  <c:v>0.81459554323966399</c:v>
                </c:pt>
                <c:pt idx="725">
                  <c:v>0.81459554323960426</c:v>
                </c:pt>
                <c:pt idx="726">
                  <c:v>4.0848824543936635</c:v>
                </c:pt>
                <c:pt idx="727">
                  <c:v>4.3079442748589578</c:v>
                </c:pt>
                <c:pt idx="728">
                  <c:v>1.0771747009656703</c:v>
                </c:pt>
                <c:pt idx="729">
                  <c:v>4.0364104792804376</c:v>
                </c:pt>
                <c:pt idx="730">
                  <c:v>0.84278455101159266</c:v>
                </c:pt>
                <c:pt idx="731">
                  <c:v>1.7875455337928903</c:v>
                </c:pt>
                <c:pt idx="732">
                  <c:v>1.7875455337928903</c:v>
                </c:pt>
                <c:pt idx="733">
                  <c:v>1.8132556780517235</c:v>
                </c:pt>
                <c:pt idx="734">
                  <c:v>1.8132556780517235</c:v>
                </c:pt>
                <c:pt idx="735">
                  <c:v>-3.6924278834455078</c:v>
                </c:pt>
                <c:pt idx="736">
                  <c:v>-2.3121733206350417</c:v>
                </c:pt>
                <c:pt idx="737">
                  <c:v>-2.3121733206350337</c:v>
                </c:pt>
                <c:pt idx="738">
                  <c:v>-3.5799801766066905</c:v>
                </c:pt>
                <c:pt idx="739">
                  <c:v>-3.5799801766066905</c:v>
                </c:pt>
                <c:pt idx="740">
                  <c:v>2.2759537461296095</c:v>
                </c:pt>
                <c:pt idx="741">
                  <c:v>3.8254651373447213</c:v>
                </c:pt>
                <c:pt idx="742">
                  <c:v>3.9758198032086098</c:v>
                </c:pt>
                <c:pt idx="743">
                  <c:v>-1.3701643416466298</c:v>
                </c:pt>
                <c:pt idx="744">
                  <c:v>1.0944008611185889</c:v>
                </c:pt>
                <c:pt idx="745">
                  <c:v>1.7875455337928812</c:v>
                </c:pt>
                <c:pt idx="746">
                  <c:v>1.6325592090088497</c:v>
                </c:pt>
                <c:pt idx="747">
                  <c:v>1.6846337507603724</c:v>
                </c:pt>
                <c:pt idx="748">
                  <c:v>4.1624475919187232</c:v>
                </c:pt>
                <c:pt idx="749">
                  <c:v>4.1624475919187232</c:v>
                </c:pt>
                <c:pt idx="750">
                  <c:v>2.3403614519819458</c:v>
                </c:pt>
                <c:pt idx="751">
                  <c:v>2.3403614519819547</c:v>
                </c:pt>
                <c:pt idx="752">
                  <c:v>0.80897083621219978</c:v>
                </c:pt>
                <c:pt idx="753">
                  <c:v>2.293002063882029</c:v>
                </c:pt>
                <c:pt idx="754">
                  <c:v>5.6648101539273792E-2</c:v>
                </c:pt>
                <c:pt idx="755">
                  <c:v>5.6162580536365039E-2</c:v>
                </c:pt>
                <c:pt idx="756">
                  <c:v>0.15474571582852126</c:v>
                </c:pt>
                <c:pt idx="757">
                  <c:v>-0.31769435670998014</c:v>
                </c:pt>
                <c:pt idx="758">
                  <c:v>2.61000498718747</c:v>
                </c:pt>
                <c:pt idx="759">
                  <c:v>2.6088043688876761</c:v>
                </c:pt>
                <c:pt idx="760">
                  <c:v>1.5634072212068733</c:v>
                </c:pt>
                <c:pt idx="761">
                  <c:v>1.5618689755833648</c:v>
                </c:pt>
                <c:pt idx="762">
                  <c:v>2.11834465687968</c:v>
                </c:pt>
                <c:pt idx="763">
                  <c:v>1.8075715936288468</c:v>
                </c:pt>
                <c:pt idx="764">
                  <c:v>1.5928759671239396</c:v>
                </c:pt>
                <c:pt idx="765">
                  <c:v>1.231594183149608</c:v>
                </c:pt>
                <c:pt idx="766">
                  <c:v>1.231594183149608</c:v>
                </c:pt>
                <c:pt idx="767">
                  <c:v>2.0750270545476566</c:v>
                </c:pt>
                <c:pt idx="768">
                  <c:v>2.0466163710879881</c:v>
                </c:pt>
                <c:pt idx="769">
                  <c:v>2.0750270545476566</c:v>
                </c:pt>
                <c:pt idx="770">
                  <c:v>2.0466163710879881</c:v>
                </c:pt>
                <c:pt idx="771">
                  <c:v>2.3497149188538029</c:v>
                </c:pt>
                <c:pt idx="772">
                  <c:v>2.3497149188538029</c:v>
                </c:pt>
                <c:pt idx="773">
                  <c:v>3.1702245409356755</c:v>
                </c:pt>
                <c:pt idx="774">
                  <c:v>0.8145955432396853</c:v>
                </c:pt>
                <c:pt idx="775">
                  <c:v>0.81459554323964734</c:v>
                </c:pt>
                <c:pt idx="776">
                  <c:v>3.2079341361660441</c:v>
                </c:pt>
                <c:pt idx="777">
                  <c:v>2.8069477398458713</c:v>
                </c:pt>
                <c:pt idx="778">
                  <c:v>2.8069477398458713</c:v>
                </c:pt>
                <c:pt idx="779">
                  <c:v>1.8334629048716815</c:v>
                </c:pt>
                <c:pt idx="780">
                  <c:v>1.979660752089661</c:v>
                </c:pt>
                <c:pt idx="781">
                  <c:v>1.9965560149858872</c:v>
                </c:pt>
                <c:pt idx="782">
                  <c:v>1.9965513051459418</c:v>
                </c:pt>
                <c:pt idx="783">
                  <c:v>1.0810462161049779</c:v>
                </c:pt>
                <c:pt idx="784">
                  <c:v>6.0496891163051529</c:v>
                </c:pt>
                <c:pt idx="785">
                  <c:v>6.0496891163051529</c:v>
                </c:pt>
                <c:pt idx="786">
                  <c:v>5.2427076957158709</c:v>
                </c:pt>
                <c:pt idx="787">
                  <c:v>5.8982598012841763</c:v>
                </c:pt>
                <c:pt idx="788">
                  <c:v>6.0496891163051529</c:v>
                </c:pt>
                <c:pt idx="789">
                  <c:v>2.1773184986439666</c:v>
                </c:pt>
                <c:pt idx="790">
                  <c:v>2.2032565569556728</c:v>
                </c:pt>
                <c:pt idx="791">
                  <c:v>5.2783262035848368</c:v>
                </c:pt>
                <c:pt idx="792">
                  <c:v>5.2593830662844026</c:v>
                </c:pt>
                <c:pt idx="793">
                  <c:v>3.7138387369797967</c:v>
                </c:pt>
                <c:pt idx="794">
                  <c:v>2.3791716722524803</c:v>
                </c:pt>
                <c:pt idx="795">
                  <c:v>1.0562743100881964</c:v>
                </c:pt>
                <c:pt idx="796">
                  <c:v>1.4054827791232887</c:v>
                </c:pt>
                <c:pt idx="797">
                  <c:v>1.8132556780517766</c:v>
                </c:pt>
                <c:pt idx="798">
                  <c:v>1.8132556780517766</c:v>
                </c:pt>
                <c:pt idx="799">
                  <c:v>3.1480880843936023</c:v>
                </c:pt>
                <c:pt idx="800">
                  <c:v>2.3103153948651842</c:v>
                </c:pt>
                <c:pt idx="801">
                  <c:v>2.9228236758730968</c:v>
                </c:pt>
                <c:pt idx="802">
                  <c:v>3.0137401164563267</c:v>
                </c:pt>
                <c:pt idx="803">
                  <c:v>3.0062570850360943</c:v>
                </c:pt>
                <c:pt idx="804">
                  <c:v>2.9761414027878947</c:v>
                </c:pt>
                <c:pt idx="805">
                  <c:v>2.9213595706884874</c:v>
                </c:pt>
                <c:pt idx="806">
                  <c:v>2.6394549461848036</c:v>
                </c:pt>
                <c:pt idx="807">
                  <c:v>2.8183179808482621</c:v>
                </c:pt>
                <c:pt idx="808">
                  <c:v>-1.084619483899945</c:v>
                </c:pt>
                <c:pt idx="809">
                  <c:v>-3.2720982548318878</c:v>
                </c:pt>
                <c:pt idx="810">
                  <c:v>-3.2559329772437269</c:v>
                </c:pt>
                <c:pt idx="811">
                  <c:v>-3.2614658923335624</c:v>
                </c:pt>
                <c:pt idx="812">
                  <c:v>2.6731144801514581</c:v>
                </c:pt>
                <c:pt idx="813">
                  <c:v>2.6731144801514581</c:v>
                </c:pt>
                <c:pt idx="814">
                  <c:v>2.9679363801997205</c:v>
                </c:pt>
                <c:pt idx="815">
                  <c:v>1.9098455780699235</c:v>
                </c:pt>
                <c:pt idx="816">
                  <c:v>1.9098455780699235</c:v>
                </c:pt>
                <c:pt idx="817">
                  <c:v>1.9098455780699235</c:v>
                </c:pt>
                <c:pt idx="818">
                  <c:v>1.9066365684570226</c:v>
                </c:pt>
                <c:pt idx="819">
                  <c:v>1.9066365684570254</c:v>
                </c:pt>
                <c:pt idx="820">
                  <c:v>-1.7360069960742623</c:v>
                </c:pt>
                <c:pt idx="821">
                  <c:v>2.1580366506188255</c:v>
                </c:pt>
                <c:pt idx="822">
                  <c:v>2.1580366506188433</c:v>
                </c:pt>
                <c:pt idx="823">
                  <c:v>3.6238100356534604</c:v>
                </c:pt>
                <c:pt idx="824">
                  <c:v>0.99562545734400831</c:v>
                </c:pt>
                <c:pt idx="825">
                  <c:v>0.99562545734400831</c:v>
                </c:pt>
                <c:pt idx="826">
                  <c:v>4.028594110700559</c:v>
                </c:pt>
                <c:pt idx="827">
                  <c:v>4.028594110700559</c:v>
                </c:pt>
                <c:pt idx="828">
                  <c:v>3.7881574996451608</c:v>
                </c:pt>
                <c:pt idx="829">
                  <c:v>3.788157499645127</c:v>
                </c:pt>
                <c:pt idx="830">
                  <c:v>3.102880643658759</c:v>
                </c:pt>
                <c:pt idx="831">
                  <c:v>2.9609956789544478</c:v>
                </c:pt>
                <c:pt idx="832">
                  <c:v>2.3181222487318065</c:v>
                </c:pt>
                <c:pt idx="833">
                  <c:v>2.4060001411687097</c:v>
                </c:pt>
                <c:pt idx="834">
                  <c:v>3.728245915629846</c:v>
                </c:pt>
                <c:pt idx="835">
                  <c:v>3.7279394654190434</c:v>
                </c:pt>
                <c:pt idx="836">
                  <c:v>3.6381119579157444</c:v>
                </c:pt>
                <c:pt idx="837">
                  <c:v>3.5985774533739572</c:v>
                </c:pt>
                <c:pt idx="838">
                  <c:v>3.6437408916440424</c:v>
                </c:pt>
                <c:pt idx="839">
                  <c:v>2.4066399578331814</c:v>
                </c:pt>
                <c:pt idx="840">
                  <c:v>0.73634211207180877</c:v>
                </c:pt>
                <c:pt idx="841">
                  <c:v>0.73634211207180877</c:v>
                </c:pt>
                <c:pt idx="842">
                  <c:v>-1.0675680642158647</c:v>
                </c:pt>
                <c:pt idx="843">
                  <c:v>-0.35170757898807453</c:v>
                </c:pt>
                <c:pt idx="844">
                  <c:v>-0.3595407028385823</c:v>
                </c:pt>
                <c:pt idx="845">
                  <c:v>-0.96979380126567372</c:v>
                </c:pt>
                <c:pt idx="846">
                  <c:v>0.43428049784746603</c:v>
                </c:pt>
                <c:pt idx="847">
                  <c:v>0.43466839608380015</c:v>
                </c:pt>
                <c:pt idx="848">
                  <c:v>-0.91716396621612661</c:v>
                </c:pt>
                <c:pt idx="849">
                  <c:v>-0.91846813853882214</c:v>
                </c:pt>
                <c:pt idx="850">
                  <c:v>2.2835819945633751</c:v>
                </c:pt>
                <c:pt idx="851">
                  <c:v>2.8045993697384324</c:v>
                </c:pt>
                <c:pt idx="852">
                  <c:v>1.866078361377814</c:v>
                </c:pt>
                <c:pt idx="853">
                  <c:v>1.6081980274748777</c:v>
                </c:pt>
                <c:pt idx="854">
                  <c:v>1.8792682807739975</c:v>
                </c:pt>
                <c:pt idx="855">
                  <c:v>6.5368373276385601</c:v>
                </c:pt>
                <c:pt idx="856">
                  <c:v>1.6485684124089612</c:v>
                </c:pt>
                <c:pt idx="857">
                  <c:v>1.7214515165240167</c:v>
                </c:pt>
                <c:pt idx="858">
                  <c:v>2.2297012323549357</c:v>
                </c:pt>
                <c:pt idx="859">
                  <c:v>2.2297012323549956</c:v>
                </c:pt>
                <c:pt idx="860">
                  <c:v>-4.1528700520286765</c:v>
                </c:pt>
                <c:pt idx="861">
                  <c:v>-5.4931779164509384</c:v>
                </c:pt>
                <c:pt idx="862">
                  <c:v>-5.4931779164509251</c:v>
                </c:pt>
                <c:pt idx="863">
                  <c:v>-0.13349598056804646</c:v>
                </c:pt>
                <c:pt idx="864">
                  <c:v>1.8066591598772597</c:v>
                </c:pt>
                <c:pt idx="865">
                  <c:v>1.8066591598772597</c:v>
                </c:pt>
                <c:pt idx="866">
                  <c:v>4.1709531953506076</c:v>
                </c:pt>
                <c:pt idx="867">
                  <c:v>4.0491399176127478</c:v>
                </c:pt>
                <c:pt idx="868">
                  <c:v>4.2059185845628084</c:v>
                </c:pt>
                <c:pt idx="869">
                  <c:v>4.0541862561526809</c:v>
                </c:pt>
                <c:pt idx="870">
                  <c:v>4.3108147521996987</c:v>
                </c:pt>
                <c:pt idx="871">
                  <c:v>4.0693252717721649</c:v>
                </c:pt>
                <c:pt idx="872">
                  <c:v>4.3158098078014486</c:v>
                </c:pt>
                <c:pt idx="873">
                  <c:v>4.0700461772778054</c:v>
                </c:pt>
                <c:pt idx="874">
                  <c:v>3.3530235708746097</c:v>
                </c:pt>
                <c:pt idx="875">
                  <c:v>3.297849603688022</c:v>
                </c:pt>
                <c:pt idx="876">
                  <c:v>3.2975622392755999</c:v>
                </c:pt>
                <c:pt idx="877">
                  <c:v>2.993202918207007</c:v>
                </c:pt>
                <c:pt idx="878">
                  <c:v>2.9909680073208667</c:v>
                </c:pt>
                <c:pt idx="879">
                  <c:v>3.5929211565934698</c:v>
                </c:pt>
                <c:pt idx="880">
                  <c:v>3.5907808002928081</c:v>
                </c:pt>
                <c:pt idx="881">
                  <c:v>3.5929211565934698</c:v>
                </c:pt>
                <c:pt idx="882">
                  <c:v>3.5907808002928081</c:v>
                </c:pt>
                <c:pt idx="883">
                  <c:v>2.0382160809004959</c:v>
                </c:pt>
                <c:pt idx="884">
                  <c:v>-0.39179545633335106</c:v>
                </c:pt>
                <c:pt idx="885">
                  <c:v>-0.13299529944518745</c:v>
                </c:pt>
                <c:pt idx="886">
                  <c:v>0.41618301512421302</c:v>
                </c:pt>
                <c:pt idx="887">
                  <c:v>0.41618301512421302</c:v>
                </c:pt>
                <c:pt idx="888">
                  <c:v>-3.9049717746748009</c:v>
                </c:pt>
                <c:pt idx="889">
                  <c:v>-0.80489495839726199</c:v>
                </c:pt>
                <c:pt idx="890">
                  <c:v>-0.80489495839726188</c:v>
                </c:pt>
                <c:pt idx="891">
                  <c:v>-3.2180871106970725</c:v>
                </c:pt>
                <c:pt idx="892">
                  <c:v>-3.2180871106970725</c:v>
                </c:pt>
                <c:pt idx="893">
                  <c:v>-3.2180871106970725</c:v>
                </c:pt>
                <c:pt idx="894">
                  <c:v>-2.9665992019452112</c:v>
                </c:pt>
                <c:pt idx="895">
                  <c:v>-3.5277550580407797</c:v>
                </c:pt>
                <c:pt idx="896">
                  <c:v>-3.5277550580407797</c:v>
                </c:pt>
                <c:pt idx="897">
                  <c:v>1.5046585334198574</c:v>
                </c:pt>
                <c:pt idx="898">
                  <c:v>1.5046585334198574</c:v>
                </c:pt>
                <c:pt idx="899">
                  <c:v>1.3430642214823549</c:v>
                </c:pt>
                <c:pt idx="900">
                  <c:v>3.1551609799687261</c:v>
                </c:pt>
                <c:pt idx="901">
                  <c:v>2.28495359059165</c:v>
                </c:pt>
                <c:pt idx="902">
                  <c:v>2.1223903837547682</c:v>
                </c:pt>
                <c:pt idx="903">
                  <c:v>2.5572497782975323</c:v>
                </c:pt>
                <c:pt idx="904">
                  <c:v>1.8249684679876452</c:v>
                </c:pt>
                <c:pt idx="905">
                  <c:v>1.8249684679876452</c:v>
                </c:pt>
                <c:pt idx="906">
                  <c:v>2.8346054638625033</c:v>
                </c:pt>
                <c:pt idx="907">
                  <c:v>-0.68268920215363571</c:v>
                </c:pt>
                <c:pt idx="908">
                  <c:v>-0.68268920215369744</c:v>
                </c:pt>
                <c:pt idx="909">
                  <c:v>-3.8277529630670526</c:v>
                </c:pt>
                <c:pt idx="910">
                  <c:v>-3.8277529630670526</c:v>
                </c:pt>
                <c:pt idx="911">
                  <c:v>-3.9802005737435322</c:v>
                </c:pt>
                <c:pt idx="912">
                  <c:v>-3.9898031818034929</c:v>
                </c:pt>
                <c:pt idx="913">
                  <c:v>-3.9832926761951444</c:v>
                </c:pt>
                <c:pt idx="914">
                  <c:v>-3.9915234831036837</c:v>
                </c:pt>
                <c:pt idx="915">
                  <c:v>-2.6944837388633491</c:v>
                </c:pt>
                <c:pt idx="916">
                  <c:v>-2.569585713760945</c:v>
                </c:pt>
                <c:pt idx="917">
                  <c:v>-2.8749030887776574</c:v>
                </c:pt>
                <c:pt idx="918">
                  <c:v>-2.8403938612634629</c:v>
                </c:pt>
                <c:pt idx="919">
                  <c:v>5.3893953545378235</c:v>
                </c:pt>
                <c:pt idx="920">
                  <c:v>0.77497380785323711</c:v>
                </c:pt>
                <c:pt idx="921">
                  <c:v>3.9005569895817525</c:v>
                </c:pt>
                <c:pt idx="922">
                  <c:v>3.8982475335854798</c:v>
                </c:pt>
                <c:pt idx="923">
                  <c:v>2.4387615644263563</c:v>
                </c:pt>
                <c:pt idx="924">
                  <c:v>2.4387615644264176</c:v>
                </c:pt>
                <c:pt idx="925">
                  <c:v>3.3849097663984833</c:v>
                </c:pt>
                <c:pt idx="926">
                  <c:v>1.0764010911016622</c:v>
                </c:pt>
                <c:pt idx="927">
                  <c:v>3.4896057950255881</c:v>
                </c:pt>
                <c:pt idx="928">
                  <c:v>3.4896057950255441</c:v>
                </c:pt>
                <c:pt idx="929">
                  <c:v>3.4896057950255881</c:v>
                </c:pt>
                <c:pt idx="930">
                  <c:v>-3.7198604921733915</c:v>
                </c:pt>
                <c:pt idx="931">
                  <c:v>3.2267537107490147</c:v>
                </c:pt>
                <c:pt idx="932">
                  <c:v>3.2544781880043665</c:v>
                </c:pt>
                <c:pt idx="933">
                  <c:v>0.72528895835287177</c:v>
                </c:pt>
                <c:pt idx="934">
                  <c:v>-1.0056154299073248</c:v>
                </c:pt>
                <c:pt idx="935">
                  <c:v>-1.0056154299073248</c:v>
                </c:pt>
                <c:pt idx="936">
                  <c:v>-1.0056154299072102</c:v>
                </c:pt>
                <c:pt idx="937">
                  <c:v>1.1653850213974593</c:v>
                </c:pt>
                <c:pt idx="938">
                  <c:v>1.1653850213974604</c:v>
                </c:pt>
                <c:pt idx="939">
                  <c:v>3.3849097663984691</c:v>
                </c:pt>
                <c:pt idx="940">
                  <c:v>2.9080399428377732</c:v>
                </c:pt>
                <c:pt idx="941">
                  <c:v>2.8921137398651222</c:v>
                </c:pt>
                <c:pt idx="942">
                  <c:v>2.9761414027879147</c:v>
                </c:pt>
                <c:pt idx="943">
                  <c:v>4.0968134534185978</c:v>
                </c:pt>
                <c:pt idx="944">
                  <c:v>3.9355419423297531</c:v>
                </c:pt>
                <c:pt idx="945">
                  <c:v>1.8872952474622058</c:v>
                </c:pt>
                <c:pt idx="946">
                  <c:v>0.66801212282618105</c:v>
                </c:pt>
                <c:pt idx="947">
                  <c:v>-4.5028413808420362</c:v>
                </c:pt>
                <c:pt idx="948">
                  <c:v>-7.9830727665883163</c:v>
                </c:pt>
                <c:pt idx="949">
                  <c:v>-2.3121733206350319</c:v>
                </c:pt>
                <c:pt idx="950">
                  <c:v>-1.030615183582988</c:v>
                </c:pt>
                <c:pt idx="951">
                  <c:v>-2.8293733092868063</c:v>
                </c:pt>
                <c:pt idx="952">
                  <c:v>0.84304797926856712</c:v>
                </c:pt>
                <c:pt idx="953">
                  <c:v>0.82832753086995414</c:v>
                </c:pt>
                <c:pt idx="954">
                  <c:v>4.0967322009197842</c:v>
                </c:pt>
                <c:pt idx="955">
                  <c:v>1.0562743100882834</c:v>
                </c:pt>
                <c:pt idx="956">
                  <c:v>3.8994022615835973</c:v>
                </c:pt>
                <c:pt idx="957">
                  <c:v>4.0968134534185978</c:v>
                </c:pt>
                <c:pt idx="958">
                  <c:v>1.1653850213974604</c:v>
                </c:pt>
                <c:pt idx="959">
                  <c:v>1.0764010911016653</c:v>
                </c:pt>
                <c:pt idx="960">
                  <c:v>1.6818470667717209</c:v>
                </c:pt>
                <c:pt idx="961">
                  <c:v>-1.6540398552007485</c:v>
                </c:pt>
                <c:pt idx="962">
                  <c:v>3.5699682190760225</c:v>
                </c:pt>
                <c:pt idx="963">
                  <c:v>1.6829616354620938</c:v>
                </c:pt>
                <c:pt idx="964">
                  <c:v>0.73191599221539505</c:v>
                </c:pt>
                <c:pt idx="965">
                  <c:v>-0.66965945170512597</c:v>
                </c:pt>
                <c:pt idx="966">
                  <c:v>-0.66965945170512597</c:v>
                </c:pt>
                <c:pt idx="967">
                  <c:v>0.73191599221539505</c:v>
                </c:pt>
                <c:pt idx="968">
                  <c:v>2.0988998171124384</c:v>
                </c:pt>
                <c:pt idx="969">
                  <c:v>2.0775738733515046</c:v>
                </c:pt>
                <c:pt idx="970">
                  <c:v>-1.0074925426533601</c:v>
                </c:pt>
                <c:pt idx="971">
                  <c:v>-1.0074925426533601</c:v>
                </c:pt>
                <c:pt idx="972">
                  <c:v>5.3893953545378235</c:v>
                </c:pt>
                <c:pt idx="973">
                  <c:v>3.4932924178717446</c:v>
                </c:pt>
                <c:pt idx="974">
                  <c:v>2.6112745686135543</c:v>
                </c:pt>
                <c:pt idx="975">
                  <c:v>6.2565263837505176</c:v>
                </c:pt>
                <c:pt idx="976">
                  <c:v>4.2516803707198472</c:v>
                </c:pt>
                <c:pt idx="977">
                  <c:v>5.3893953545378235</c:v>
                </c:pt>
                <c:pt idx="978">
                  <c:v>1.0764010911016639</c:v>
                </c:pt>
                <c:pt idx="979">
                  <c:v>-1.0056154299072102</c:v>
                </c:pt>
                <c:pt idx="980">
                  <c:v>1.0764010911016935</c:v>
                </c:pt>
                <c:pt idx="981">
                  <c:v>1.1653850213974593</c:v>
                </c:pt>
                <c:pt idx="982">
                  <c:v>1.1653850213974593</c:v>
                </c:pt>
                <c:pt idx="983">
                  <c:v>-1.8623562739206634</c:v>
                </c:pt>
                <c:pt idx="984">
                  <c:v>-1.6540398552007487</c:v>
                </c:pt>
                <c:pt idx="985">
                  <c:v>-1.6540398552007487</c:v>
                </c:pt>
                <c:pt idx="986">
                  <c:v>1.1653850213974593</c:v>
                </c:pt>
                <c:pt idx="987">
                  <c:v>1.1653850213974604</c:v>
                </c:pt>
                <c:pt idx="988">
                  <c:v>1.4159658885380819</c:v>
                </c:pt>
                <c:pt idx="989">
                  <c:v>2.9182227205232354</c:v>
                </c:pt>
                <c:pt idx="990">
                  <c:v>2.9182227205232354</c:v>
                </c:pt>
                <c:pt idx="991">
                  <c:v>2.9182227205232354</c:v>
                </c:pt>
                <c:pt idx="992">
                  <c:v>2.9182227205232354</c:v>
                </c:pt>
                <c:pt idx="993">
                  <c:v>0.33582387625969257</c:v>
                </c:pt>
                <c:pt idx="994">
                  <c:v>3.8994022615835973</c:v>
                </c:pt>
                <c:pt idx="995">
                  <c:v>1.0764010911016928</c:v>
                </c:pt>
                <c:pt idx="996">
                  <c:v>1.0764010911016928</c:v>
                </c:pt>
                <c:pt idx="997">
                  <c:v>2.6533431763787134</c:v>
                </c:pt>
                <c:pt idx="998">
                  <c:v>1.152877470073316</c:v>
                </c:pt>
                <c:pt idx="999">
                  <c:v>1.152877470073316</c:v>
                </c:pt>
                <c:pt idx="1000">
                  <c:v>1.0764010911016928</c:v>
                </c:pt>
                <c:pt idx="1001">
                  <c:v>1.0764010911016928</c:v>
                </c:pt>
                <c:pt idx="1002">
                  <c:v>1.8506372095948975</c:v>
                </c:pt>
                <c:pt idx="1003">
                  <c:v>0.98569652696870314</c:v>
                </c:pt>
                <c:pt idx="1004">
                  <c:v>0.98569652696865095</c:v>
                </c:pt>
                <c:pt idx="1005">
                  <c:v>2.8652660540709709</c:v>
                </c:pt>
                <c:pt idx="1006">
                  <c:v>1.1653850213974604</c:v>
                </c:pt>
                <c:pt idx="1007">
                  <c:v>2.8652660540709709</c:v>
                </c:pt>
                <c:pt idx="1008">
                  <c:v>1.0764010911017146</c:v>
                </c:pt>
                <c:pt idx="1009">
                  <c:v>0.98569652696870413</c:v>
                </c:pt>
                <c:pt idx="1010">
                  <c:v>0.98569652696870314</c:v>
                </c:pt>
                <c:pt idx="1011">
                  <c:v>1.0764010911016928</c:v>
                </c:pt>
                <c:pt idx="1012">
                  <c:v>1.0764010911016297</c:v>
                </c:pt>
                <c:pt idx="1013">
                  <c:v>1.1639700058161275</c:v>
                </c:pt>
                <c:pt idx="1014">
                  <c:v>0.58133379323626255</c:v>
                </c:pt>
                <c:pt idx="1015">
                  <c:v>0.6816156691646319</c:v>
                </c:pt>
                <c:pt idx="1016">
                  <c:v>0.64172773468881728</c:v>
                </c:pt>
                <c:pt idx="1017">
                  <c:v>-2.3121733206350368</c:v>
                </c:pt>
                <c:pt idx="1018">
                  <c:v>1.0183316066279269</c:v>
                </c:pt>
                <c:pt idx="1019">
                  <c:v>2.2975038640242507</c:v>
                </c:pt>
                <c:pt idx="1020">
                  <c:v>1.0356125053206209</c:v>
                </c:pt>
                <c:pt idx="1021">
                  <c:v>2.131417763106823</c:v>
                </c:pt>
                <c:pt idx="1022">
                  <c:v>2.5481860555219775</c:v>
                </c:pt>
                <c:pt idx="1023">
                  <c:v>0.72528895835286689</c:v>
                </c:pt>
                <c:pt idx="1024">
                  <c:v>0.72528895835287654</c:v>
                </c:pt>
                <c:pt idx="1025">
                  <c:v>0.63963080188645483</c:v>
                </c:pt>
                <c:pt idx="1026">
                  <c:v>1.1625549902347361</c:v>
                </c:pt>
                <c:pt idx="1027">
                  <c:v>1.0764010911016806</c:v>
                </c:pt>
                <c:pt idx="1028">
                  <c:v>0.98569652696870413</c:v>
                </c:pt>
                <c:pt idx="1029">
                  <c:v>1.0764010911016544</c:v>
                </c:pt>
                <c:pt idx="1030">
                  <c:v>1.292932331976302</c:v>
                </c:pt>
                <c:pt idx="1031">
                  <c:v>1.5046585334198574</c:v>
                </c:pt>
                <c:pt idx="1032">
                  <c:v>1.0764010911016297</c:v>
                </c:pt>
                <c:pt idx="1033">
                  <c:v>1.1625549902347361</c:v>
                </c:pt>
                <c:pt idx="1034">
                  <c:v>2.0047325443324175</c:v>
                </c:pt>
                <c:pt idx="1035">
                  <c:v>2.0047325443323594</c:v>
                </c:pt>
                <c:pt idx="1036">
                  <c:v>1.1079125157292999</c:v>
                </c:pt>
                <c:pt idx="1037">
                  <c:v>0.63931526241908698</c:v>
                </c:pt>
                <c:pt idx="1038">
                  <c:v>1.0764010911016544</c:v>
                </c:pt>
                <c:pt idx="1039">
                  <c:v>1.292932331976302</c:v>
                </c:pt>
                <c:pt idx="1040">
                  <c:v>1.8932018006121147</c:v>
                </c:pt>
                <c:pt idx="1041">
                  <c:v>2.0047325443323594</c:v>
                </c:pt>
                <c:pt idx="1042">
                  <c:v>1.1079125157292999</c:v>
                </c:pt>
                <c:pt idx="1043">
                  <c:v>1.0764010911016935</c:v>
                </c:pt>
                <c:pt idx="1044">
                  <c:v>2.0499709539382431</c:v>
                </c:pt>
                <c:pt idx="1045">
                  <c:v>4.0364104792804376</c:v>
                </c:pt>
                <c:pt idx="1046">
                  <c:v>2.5481860555219775</c:v>
                </c:pt>
                <c:pt idx="1047">
                  <c:v>2.9207037284294342</c:v>
                </c:pt>
                <c:pt idx="1048">
                  <c:v>0.72528895835280915</c:v>
                </c:pt>
                <c:pt idx="1049">
                  <c:v>0.72528895835280915</c:v>
                </c:pt>
                <c:pt idx="1050">
                  <c:v>3.3849097663985033</c:v>
                </c:pt>
                <c:pt idx="1051">
                  <c:v>3.3849097663985033</c:v>
                </c:pt>
                <c:pt idx="1052">
                  <c:v>1.7923019392984076</c:v>
                </c:pt>
                <c:pt idx="1053">
                  <c:v>1.6282021491040466</c:v>
                </c:pt>
                <c:pt idx="1054">
                  <c:v>3.2079341361660441</c:v>
                </c:pt>
                <c:pt idx="1055">
                  <c:v>3.2079341361660441</c:v>
                </c:pt>
                <c:pt idx="1056">
                  <c:v>2.8652660540710544</c:v>
                </c:pt>
                <c:pt idx="1057">
                  <c:v>2.8652660540710544</c:v>
                </c:pt>
                <c:pt idx="1058">
                  <c:v>2.8652660540710544</c:v>
                </c:pt>
                <c:pt idx="1059">
                  <c:v>3.2079341361660441</c:v>
                </c:pt>
                <c:pt idx="1060">
                  <c:v>3.2079341361660441</c:v>
                </c:pt>
                <c:pt idx="1061">
                  <c:v>2.4373018255695378</c:v>
                </c:pt>
                <c:pt idx="1062">
                  <c:v>2.4373018255695378</c:v>
                </c:pt>
                <c:pt idx="1063">
                  <c:v>2.4373018255695378</c:v>
                </c:pt>
                <c:pt idx="1064">
                  <c:v>2.4373018255695378</c:v>
                </c:pt>
                <c:pt idx="1065">
                  <c:v>3.3849097663984637</c:v>
                </c:pt>
                <c:pt idx="1066">
                  <c:v>2.8652660540710544</c:v>
                </c:pt>
                <c:pt idx="1067">
                  <c:v>3.7077519637621963</c:v>
                </c:pt>
                <c:pt idx="1068">
                  <c:v>3.7077519637621963</c:v>
                </c:pt>
                <c:pt idx="1069">
                  <c:v>0.7252889583528549</c:v>
                </c:pt>
                <c:pt idx="1070">
                  <c:v>0.7252889583528549</c:v>
                </c:pt>
                <c:pt idx="1071">
                  <c:v>0.72528895835280915</c:v>
                </c:pt>
                <c:pt idx="1072">
                  <c:v>2.8652660540709709</c:v>
                </c:pt>
                <c:pt idx="1073">
                  <c:v>3.7077519637620329</c:v>
                </c:pt>
                <c:pt idx="1074">
                  <c:v>3.7077519637620897</c:v>
                </c:pt>
                <c:pt idx="1075">
                  <c:v>3.7077519637620897</c:v>
                </c:pt>
                <c:pt idx="1076">
                  <c:v>1.0356125053206209</c:v>
                </c:pt>
                <c:pt idx="1077">
                  <c:v>1.0764010911016935</c:v>
                </c:pt>
                <c:pt idx="1078">
                  <c:v>2.8069477398459788</c:v>
                </c:pt>
                <c:pt idx="1079">
                  <c:v>-1.8457336893342962</c:v>
                </c:pt>
                <c:pt idx="1080">
                  <c:v>1.1409349512573961</c:v>
                </c:pt>
                <c:pt idx="1081">
                  <c:v>0.98569652696865095</c:v>
                </c:pt>
                <c:pt idx="1082">
                  <c:v>1.1409349512573961</c:v>
                </c:pt>
                <c:pt idx="1083">
                  <c:v>-0.56008005986308362</c:v>
                </c:pt>
                <c:pt idx="1084">
                  <c:v>3.5699682190760225</c:v>
                </c:pt>
                <c:pt idx="1085">
                  <c:v>2.004685863441785</c:v>
                </c:pt>
                <c:pt idx="1086">
                  <c:v>-1.0056154299073248</c:v>
                </c:pt>
                <c:pt idx="1087">
                  <c:v>-1.0056154299073248</c:v>
                </c:pt>
                <c:pt idx="1088">
                  <c:v>-1.0056154299073248</c:v>
                </c:pt>
                <c:pt idx="1089">
                  <c:v>3.1104088690004827</c:v>
                </c:pt>
                <c:pt idx="1090">
                  <c:v>3.1104088690004827</c:v>
                </c:pt>
                <c:pt idx="1091">
                  <c:v>2.8069477398459788</c:v>
                </c:pt>
                <c:pt idx="1092">
                  <c:v>3.8994022615835462</c:v>
                </c:pt>
                <c:pt idx="1093">
                  <c:v>0.72982673194853309</c:v>
                </c:pt>
                <c:pt idx="1094">
                  <c:v>0.72819656250061404</c:v>
                </c:pt>
                <c:pt idx="1095">
                  <c:v>0.72901164722452438</c:v>
                </c:pt>
                <c:pt idx="1096">
                  <c:v>-1.0056154299073248</c:v>
                </c:pt>
                <c:pt idx="1097">
                  <c:v>0.72528895835278229</c:v>
                </c:pt>
                <c:pt idx="1098">
                  <c:v>0.72528895835278229</c:v>
                </c:pt>
                <c:pt idx="1099">
                  <c:v>3.7077519637621963</c:v>
                </c:pt>
                <c:pt idx="1100">
                  <c:v>3.7077519637621963</c:v>
                </c:pt>
                <c:pt idx="1101">
                  <c:v>1.0764010911016935</c:v>
                </c:pt>
                <c:pt idx="1102">
                  <c:v>1.8132556780517766</c:v>
                </c:pt>
                <c:pt idx="1103">
                  <c:v>1.0764010911017134</c:v>
                </c:pt>
                <c:pt idx="1104">
                  <c:v>3.2267537107490147</c:v>
                </c:pt>
                <c:pt idx="1105">
                  <c:v>0.82988695352992481</c:v>
                </c:pt>
                <c:pt idx="1106">
                  <c:v>6.5368373276385601</c:v>
                </c:pt>
                <c:pt idx="1107">
                  <c:v>0.98569652696865095</c:v>
                </c:pt>
                <c:pt idx="1108">
                  <c:v>1.4909704971239939</c:v>
                </c:pt>
                <c:pt idx="1109">
                  <c:v>1.0951507372337561</c:v>
                </c:pt>
                <c:pt idx="1110">
                  <c:v>1.1409349512573961</c:v>
                </c:pt>
                <c:pt idx="1111">
                  <c:v>1.1409349512573961</c:v>
                </c:pt>
                <c:pt idx="1112">
                  <c:v>1.9098455780700139</c:v>
                </c:pt>
                <c:pt idx="1113">
                  <c:v>1.9098455780700139</c:v>
                </c:pt>
                <c:pt idx="1114">
                  <c:v>0.82988695352992481</c:v>
                </c:pt>
                <c:pt idx="1115">
                  <c:v>4.2746878095499969</c:v>
                </c:pt>
                <c:pt idx="1116">
                  <c:v>4.2746878095499969</c:v>
                </c:pt>
                <c:pt idx="1117">
                  <c:v>1.6282021491041065</c:v>
                </c:pt>
                <c:pt idx="1118">
                  <c:v>2.9761414027878947</c:v>
                </c:pt>
                <c:pt idx="1119">
                  <c:v>5.1614009018708504</c:v>
                </c:pt>
                <c:pt idx="1120">
                  <c:v>3.5699682190760225</c:v>
                </c:pt>
                <c:pt idx="1121">
                  <c:v>4.0968134534185978</c:v>
                </c:pt>
                <c:pt idx="1122">
                  <c:v>2.3118788749255108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10-4FC4-A96E-EBB1AC2EC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18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'Nodal Data'!$F$1</c:f>
              <c:strCache>
                <c:ptCount val="1"/>
                <c:pt idx="0">
                  <c:v>YR Nodal Price 
£/MWkm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'Nodal Data'!$E$2:$E$1124</c:f>
              <c:numCache>
                <c:formatCode>General</c:formatCode>
                <c:ptCount val="1123"/>
                <c:pt idx="0">
                  <c:v>13</c:v>
                </c:pt>
                <c:pt idx="1">
                  <c:v>13</c:v>
                </c:pt>
                <c:pt idx="2">
                  <c:v>1</c:v>
                </c:pt>
                <c:pt idx="3">
                  <c:v>11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</c:v>
                </c:pt>
                <c:pt idx="8">
                  <c:v>1</c:v>
                </c:pt>
                <c:pt idx="9">
                  <c:v>13</c:v>
                </c:pt>
                <c:pt idx="10">
                  <c:v>13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14</c:v>
                </c:pt>
                <c:pt idx="28">
                  <c:v>14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11</c:v>
                </c:pt>
                <c:pt idx="34">
                  <c:v>2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8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1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7</c:v>
                </c:pt>
                <c:pt idx="73">
                  <c:v>17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17</c:v>
                </c:pt>
                <c:pt idx="80">
                  <c:v>1</c:v>
                </c:pt>
                <c:pt idx="81">
                  <c:v>1</c:v>
                </c:pt>
                <c:pt idx="82">
                  <c:v>10</c:v>
                </c:pt>
                <c:pt idx="83">
                  <c:v>10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1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1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5</c:v>
                </c:pt>
                <c:pt idx="101">
                  <c:v>5</c:v>
                </c:pt>
                <c:pt idx="102">
                  <c:v>17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14</c:v>
                </c:pt>
                <c:pt idx="110">
                  <c:v>14</c:v>
                </c:pt>
                <c:pt idx="111">
                  <c:v>1</c:v>
                </c:pt>
                <c:pt idx="112">
                  <c:v>10</c:v>
                </c:pt>
                <c:pt idx="113">
                  <c:v>2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1</c:v>
                </c:pt>
                <c:pt idx="118">
                  <c:v>2</c:v>
                </c:pt>
                <c:pt idx="119">
                  <c:v>16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11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8</c:v>
                </c:pt>
                <c:pt idx="133">
                  <c:v>8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14</c:v>
                </c:pt>
                <c:pt idx="139">
                  <c:v>18</c:v>
                </c:pt>
                <c:pt idx="140">
                  <c:v>5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18</c:v>
                </c:pt>
                <c:pt idx="145">
                  <c:v>18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16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7</c:v>
                </c:pt>
                <c:pt idx="169">
                  <c:v>1</c:v>
                </c:pt>
                <c:pt idx="170">
                  <c:v>16</c:v>
                </c:pt>
                <c:pt idx="171">
                  <c:v>9</c:v>
                </c:pt>
                <c:pt idx="172">
                  <c:v>1</c:v>
                </c:pt>
                <c:pt idx="173">
                  <c:v>1</c:v>
                </c:pt>
                <c:pt idx="174">
                  <c:v>8</c:v>
                </c:pt>
                <c:pt idx="175">
                  <c:v>15</c:v>
                </c:pt>
                <c:pt idx="176">
                  <c:v>11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15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6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15</c:v>
                </c:pt>
                <c:pt idx="222">
                  <c:v>7</c:v>
                </c:pt>
                <c:pt idx="223">
                  <c:v>1</c:v>
                </c:pt>
                <c:pt idx="224">
                  <c:v>1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16</c:v>
                </c:pt>
                <c:pt idx="245">
                  <c:v>16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18</c:v>
                </c:pt>
                <c:pt idx="254">
                  <c:v>10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15</c:v>
                </c:pt>
                <c:pt idx="261">
                  <c:v>15</c:v>
                </c:pt>
                <c:pt idx="262">
                  <c:v>1</c:v>
                </c:pt>
                <c:pt idx="263">
                  <c:v>2</c:v>
                </c:pt>
                <c:pt idx="264">
                  <c:v>5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5</c:v>
                </c:pt>
                <c:pt idx="277">
                  <c:v>18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8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13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17</c:v>
                </c:pt>
                <c:pt idx="305">
                  <c:v>8</c:v>
                </c:pt>
                <c:pt idx="306">
                  <c:v>8</c:v>
                </c:pt>
                <c:pt idx="307">
                  <c:v>5</c:v>
                </c:pt>
                <c:pt idx="308">
                  <c:v>1</c:v>
                </c:pt>
                <c:pt idx="309">
                  <c:v>1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6</c:v>
                </c:pt>
                <c:pt idx="326">
                  <c:v>6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17</c:v>
                </c:pt>
                <c:pt idx="331">
                  <c:v>7</c:v>
                </c:pt>
                <c:pt idx="332">
                  <c:v>1</c:v>
                </c:pt>
                <c:pt idx="333">
                  <c:v>1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16</c:v>
                </c:pt>
                <c:pt idx="372">
                  <c:v>10</c:v>
                </c:pt>
                <c:pt idx="373">
                  <c:v>10</c:v>
                </c:pt>
                <c:pt idx="374">
                  <c:v>1</c:v>
                </c:pt>
                <c:pt idx="375">
                  <c:v>1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7</c:v>
                </c:pt>
                <c:pt idx="385">
                  <c:v>7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3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9</c:v>
                </c:pt>
                <c:pt idx="420">
                  <c:v>14</c:v>
                </c:pt>
                <c:pt idx="421">
                  <c:v>14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18</c:v>
                </c:pt>
                <c:pt idx="435">
                  <c:v>3</c:v>
                </c:pt>
                <c:pt idx="436">
                  <c:v>11</c:v>
                </c:pt>
                <c:pt idx="437">
                  <c:v>13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8</c:v>
                </c:pt>
                <c:pt idx="456">
                  <c:v>18</c:v>
                </c:pt>
                <c:pt idx="457">
                  <c:v>18</c:v>
                </c:pt>
                <c:pt idx="458">
                  <c:v>18</c:v>
                </c:pt>
                <c:pt idx="459">
                  <c:v>18</c:v>
                </c:pt>
                <c:pt idx="460">
                  <c:v>2</c:v>
                </c:pt>
                <c:pt idx="461">
                  <c:v>2</c:v>
                </c:pt>
                <c:pt idx="462">
                  <c:v>5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1</c:v>
                </c:pt>
                <c:pt idx="472">
                  <c:v>1</c:v>
                </c:pt>
                <c:pt idx="473">
                  <c:v>16</c:v>
                </c:pt>
                <c:pt idx="474">
                  <c:v>18</c:v>
                </c:pt>
                <c:pt idx="475">
                  <c:v>2</c:v>
                </c:pt>
                <c:pt idx="476">
                  <c:v>6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16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4</c:v>
                </c:pt>
                <c:pt idx="510">
                  <c:v>13</c:v>
                </c:pt>
                <c:pt idx="511">
                  <c:v>1</c:v>
                </c:pt>
                <c:pt idx="512">
                  <c:v>1</c:v>
                </c:pt>
                <c:pt idx="513">
                  <c:v>16</c:v>
                </c:pt>
                <c:pt idx="514">
                  <c:v>16</c:v>
                </c:pt>
                <c:pt idx="515">
                  <c:v>18</c:v>
                </c:pt>
                <c:pt idx="516">
                  <c:v>18</c:v>
                </c:pt>
                <c:pt idx="517">
                  <c:v>2</c:v>
                </c:pt>
                <c:pt idx="518">
                  <c:v>2</c:v>
                </c:pt>
                <c:pt idx="519">
                  <c:v>13</c:v>
                </c:pt>
                <c:pt idx="520">
                  <c:v>13</c:v>
                </c:pt>
                <c:pt idx="521">
                  <c:v>7</c:v>
                </c:pt>
                <c:pt idx="522">
                  <c:v>7</c:v>
                </c:pt>
                <c:pt idx="523">
                  <c:v>7</c:v>
                </c:pt>
                <c:pt idx="524">
                  <c:v>15</c:v>
                </c:pt>
                <c:pt idx="525">
                  <c:v>15</c:v>
                </c:pt>
                <c:pt idx="526">
                  <c:v>10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6</c:v>
                </c:pt>
                <c:pt idx="537">
                  <c:v>18</c:v>
                </c:pt>
                <c:pt idx="538">
                  <c:v>18</c:v>
                </c:pt>
                <c:pt idx="539">
                  <c:v>18</c:v>
                </c:pt>
                <c:pt idx="540">
                  <c:v>18</c:v>
                </c:pt>
                <c:pt idx="541">
                  <c:v>18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6</c:v>
                </c:pt>
                <c:pt idx="562">
                  <c:v>1</c:v>
                </c:pt>
                <c:pt idx="563">
                  <c:v>11</c:v>
                </c:pt>
                <c:pt idx="564">
                  <c:v>2</c:v>
                </c:pt>
                <c:pt idx="565">
                  <c:v>2</c:v>
                </c:pt>
                <c:pt idx="566">
                  <c:v>14</c:v>
                </c:pt>
                <c:pt idx="567">
                  <c:v>17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16</c:v>
                </c:pt>
                <c:pt idx="572">
                  <c:v>1</c:v>
                </c:pt>
                <c:pt idx="573">
                  <c:v>1</c:v>
                </c:pt>
                <c:pt idx="574">
                  <c:v>12</c:v>
                </c:pt>
                <c:pt idx="575">
                  <c:v>12</c:v>
                </c:pt>
                <c:pt idx="576">
                  <c:v>12</c:v>
                </c:pt>
                <c:pt idx="577">
                  <c:v>12</c:v>
                </c:pt>
                <c:pt idx="578">
                  <c:v>3</c:v>
                </c:pt>
                <c:pt idx="579">
                  <c:v>1</c:v>
                </c:pt>
                <c:pt idx="580">
                  <c:v>18</c:v>
                </c:pt>
                <c:pt idx="581">
                  <c:v>18</c:v>
                </c:pt>
                <c:pt idx="582">
                  <c:v>18</c:v>
                </c:pt>
                <c:pt idx="583">
                  <c:v>18</c:v>
                </c:pt>
                <c:pt idx="584">
                  <c:v>1</c:v>
                </c:pt>
                <c:pt idx="585">
                  <c:v>1</c:v>
                </c:pt>
                <c:pt idx="586">
                  <c:v>12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8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5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18</c:v>
                </c:pt>
                <c:pt idx="626">
                  <c:v>16</c:v>
                </c:pt>
                <c:pt idx="627">
                  <c:v>18</c:v>
                </c:pt>
                <c:pt idx="628">
                  <c:v>17</c:v>
                </c:pt>
                <c:pt idx="629">
                  <c:v>5</c:v>
                </c:pt>
                <c:pt idx="630">
                  <c:v>5</c:v>
                </c:pt>
                <c:pt idx="631">
                  <c:v>10</c:v>
                </c:pt>
                <c:pt idx="632">
                  <c:v>4</c:v>
                </c:pt>
                <c:pt idx="633">
                  <c:v>4</c:v>
                </c:pt>
                <c:pt idx="634">
                  <c:v>17</c:v>
                </c:pt>
                <c:pt idx="635">
                  <c:v>17</c:v>
                </c:pt>
                <c:pt idx="636">
                  <c:v>8</c:v>
                </c:pt>
                <c:pt idx="637">
                  <c:v>8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12</c:v>
                </c:pt>
                <c:pt idx="642">
                  <c:v>1</c:v>
                </c:pt>
                <c:pt idx="643">
                  <c:v>5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15</c:v>
                </c:pt>
                <c:pt idx="658">
                  <c:v>11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2">
                  <c:v>2</c:v>
                </c:pt>
                <c:pt idx="673">
                  <c:v>5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18</c:v>
                </c:pt>
                <c:pt idx="679">
                  <c:v>11</c:v>
                </c:pt>
                <c:pt idx="680">
                  <c:v>3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6</c:v>
                </c:pt>
                <c:pt idx="685">
                  <c:v>6</c:v>
                </c:pt>
                <c:pt idx="686">
                  <c:v>1</c:v>
                </c:pt>
                <c:pt idx="687">
                  <c:v>1</c:v>
                </c:pt>
                <c:pt idx="688">
                  <c:v>11</c:v>
                </c:pt>
                <c:pt idx="689">
                  <c:v>8</c:v>
                </c:pt>
                <c:pt idx="690">
                  <c:v>8</c:v>
                </c:pt>
                <c:pt idx="691">
                  <c:v>16</c:v>
                </c:pt>
                <c:pt idx="692">
                  <c:v>18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11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18</c:v>
                </c:pt>
                <c:pt idx="701">
                  <c:v>18</c:v>
                </c:pt>
                <c:pt idx="702">
                  <c:v>8</c:v>
                </c:pt>
                <c:pt idx="703">
                  <c:v>18</c:v>
                </c:pt>
                <c:pt idx="704">
                  <c:v>18</c:v>
                </c:pt>
                <c:pt idx="705">
                  <c:v>18</c:v>
                </c:pt>
                <c:pt idx="706">
                  <c:v>10</c:v>
                </c:pt>
                <c:pt idx="707">
                  <c:v>2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2</c:v>
                </c:pt>
                <c:pt idx="714">
                  <c:v>9</c:v>
                </c:pt>
                <c:pt idx="715">
                  <c:v>12</c:v>
                </c:pt>
                <c:pt idx="716">
                  <c:v>16</c:v>
                </c:pt>
                <c:pt idx="717">
                  <c:v>16</c:v>
                </c:pt>
                <c:pt idx="718">
                  <c:v>16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5</c:v>
                </c:pt>
                <c:pt idx="728">
                  <c:v>5</c:v>
                </c:pt>
                <c:pt idx="729">
                  <c:v>1</c:v>
                </c:pt>
                <c:pt idx="730">
                  <c:v>8</c:v>
                </c:pt>
                <c:pt idx="731">
                  <c:v>2</c:v>
                </c:pt>
                <c:pt idx="732">
                  <c:v>2</c:v>
                </c:pt>
                <c:pt idx="733">
                  <c:v>2</c:v>
                </c:pt>
                <c:pt idx="734">
                  <c:v>2</c:v>
                </c:pt>
                <c:pt idx="735">
                  <c:v>16</c:v>
                </c:pt>
                <c:pt idx="736">
                  <c:v>10</c:v>
                </c:pt>
                <c:pt idx="737">
                  <c:v>10</c:v>
                </c:pt>
                <c:pt idx="738">
                  <c:v>18</c:v>
                </c:pt>
                <c:pt idx="739">
                  <c:v>18</c:v>
                </c:pt>
                <c:pt idx="740">
                  <c:v>5</c:v>
                </c:pt>
                <c:pt idx="741">
                  <c:v>1</c:v>
                </c:pt>
                <c:pt idx="742">
                  <c:v>1</c:v>
                </c:pt>
                <c:pt idx="743">
                  <c:v>6</c:v>
                </c:pt>
                <c:pt idx="744">
                  <c:v>2</c:v>
                </c:pt>
                <c:pt idx="745">
                  <c:v>2</c:v>
                </c:pt>
                <c:pt idx="746">
                  <c:v>2</c:v>
                </c:pt>
                <c:pt idx="747">
                  <c:v>2</c:v>
                </c:pt>
                <c:pt idx="748">
                  <c:v>2</c:v>
                </c:pt>
                <c:pt idx="749">
                  <c:v>2</c:v>
                </c:pt>
                <c:pt idx="750">
                  <c:v>4</c:v>
                </c:pt>
                <c:pt idx="751">
                  <c:v>4</c:v>
                </c:pt>
                <c:pt idx="752">
                  <c:v>9</c:v>
                </c:pt>
                <c:pt idx="753">
                  <c:v>4</c:v>
                </c:pt>
                <c:pt idx="754">
                  <c:v>3</c:v>
                </c:pt>
                <c:pt idx="755">
                  <c:v>3</c:v>
                </c:pt>
                <c:pt idx="756">
                  <c:v>6</c:v>
                </c:pt>
                <c:pt idx="757">
                  <c:v>6</c:v>
                </c:pt>
                <c:pt idx="758">
                  <c:v>9</c:v>
                </c:pt>
                <c:pt idx="759">
                  <c:v>9</c:v>
                </c:pt>
                <c:pt idx="760">
                  <c:v>4</c:v>
                </c:pt>
                <c:pt idx="761">
                  <c:v>4</c:v>
                </c:pt>
                <c:pt idx="762">
                  <c:v>4</c:v>
                </c:pt>
                <c:pt idx="763">
                  <c:v>2</c:v>
                </c:pt>
                <c:pt idx="764">
                  <c:v>2</c:v>
                </c:pt>
                <c:pt idx="765">
                  <c:v>2</c:v>
                </c:pt>
                <c:pt idx="766">
                  <c:v>2</c:v>
                </c:pt>
                <c:pt idx="767">
                  <c:v>2</c:v>
                </c:pt>
                <c:pt idx="768">
                  <c:v>2</c:v>
                </c:pt>
                <c:pt idx="769">
                  <c:v>2</c:v>
                </c:pt>
                <c:pt idx="770">
                  <c:v>2</c:v>
                </c:pt>
                <c:pt idx="771">
                  <c:v>2</c:v>
                </c:pt>
                <c:pt idx="772">
                  <c:v>2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5</c:v>
                </c:pt>
                <c:pt idx="780">
                  <c:v>5</c:v>
                </c:pt>
                <c:pt idx="781">
                  <c:v>2</c:v>
                </c:pt>
                <c:pt idx="782">
                  <c:v>2</c:v>
                </c:pt>
                <c:pt idx="783">
                  <c:v>15</c:v>
                </c:pt>
                <c:pt idx="784">
                  <c:v>11</c:v>
                </c:pt>
                <c:pt idx="785">
                  <c:v>11</c:v>
                </c:pt>
                <c:pt idx="786">
                  <c:v>11</c:v>
                </c:pt>
                <c:pt idx="787">
                  <c:v>11</c:v>
                </c:pt>
                <c:pt idx="788">
                  <c:v>11</c:v>
                </c:pt>
                <c:pt idx="789">
                  <c:v>1</c:v>
                </c:pt>
                <c:pt idx="790">
                  <c:v>1</c:v>
                </c:pt>
                <c:pt idx="791">
                  <c:v>14</c:v>
                </c:pt>
                <c:pt idx="792">
                  <c:v>14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2</c:v>
                </c:pt>
                <c:pt idx="798">
                  <c:v>2</c:v>
                </c:pt>
                <c:pt idx="799">
                  <c:v>5</c:v>
                </c:pt>
                <c:pt idx="800">
                  <c:v>5</c:v>
                </c:pt>
                <c:pt idx="801">
                  <c:v>5</c:v>
                </c:pt>
                <c:pt idx="802">
                  <c:v>5</c:v>
                </c:pt>
                <c:pt idx="803">
                  <c:v>5</c:v>
                </c:pt>
                <c:pt idx="804">
                  <c:v>1</c:v>
                </c:pt>
                <c:pt idx="805">
                  <c:v>5</c:v>
                </c:pt>
                <c:pt idx="806">
                  <c:v>5</c:v>
                </c:pt>
                <c:pt idx="807">
                  <c:v>5</c:v>
                </c:pt>
                <c:pt idx="808">
                  <c:v>16</c:v>
                </c:pt>
                <c:pt idx="809">
                  <c:v>16</c:v>
                </c:pt>
                <c:pt idx="810">
                  <c:v>16</c:v>
                </c:pt>
                <c:pt idx="811">
                  <c:v>16</c:v>
                </c:pt>
                <c:pt idx="812">
                  <c:v>5</c:v>
                </c:pt>
                <c:pt idx="813">
                  <c:v>5</c:v>
                </c:pt>
                <c:pt idx="814">
                  <c:v>4</c:v>
                </c:pt>
                <c:pt idx="815">
                  <c:v>2</c:v>
                </c:pt>
                <c:pt idx="816">
                  <c:v>2</c:v>
                </c:pt>
                <c:pt idx="817">
                  <c:v>2</c:v>
                </c:pt>
                <c:pt idx="818">
                  <c:v>2</c:v>
                </c:pt>
                <c:pt idx="819">
                  <c:v>2</c:v>
                </c:pt>
                <c:pt idx="820">
                  <c:v>18</c:v>
                </c:pt>
                <c:pt idx="821">
                  <c:v>7</c:v>
                </c:pt>
                <c:pt idx="822">
                  <c:v>7</c:v>
                </c:pt>
                <c:pt idx="823">
                  <c:v>11</c:v>
                </c:pt>
                <c:pt idx="824">
                  <c:v>7</c:v>
                </c:pt>
                <c:pt idx="825">
                  <c:v>7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4</c:v>
                </c:pt>
                <c:pt idx="833">
                  <c:v>4</c:v>
                </c:pt>
                <c:pt idx="834">
                  <c:v>11</c:v>
                </c:pt>
                <c:pt idx="835">
                  <c:v>11</c:v>
                </c:pt>
                <c:pt idx="836">
                  <c:v>11</c:v>
                </c:pt>
                <c:pt idx="837">
                  <c:v>11</c:v>
                </c:pt>
                <c:pt idx="838">
                  <c:v>11</c:v>
                </c:pt>
                <c:pt idx="839">
                  <c:v>12</c:v>
                </c:pt>
                <c:pt idx="840">
                  <c:v>10</c:v>
                </c:pt>
                <c:pt idx="841">
                  <c:v>10</c:v>
                </c:pt>
                <c:pt idx="842">
                  <c:v>18</c:v>
                </c:pt>
                <c:pt idx="843">
                  <c:v>18</c:v>
                </c:pt>
                <c:pt idx="844">
                  <c:v>18</c:v>
                </c:pt>
                <c:pt idx="845">
                  <c:v>16</c:v>
                </c:pt>
                <c:pt idx="846">
                  <c:v>6</c:v>
                </c:pt>
                <c:pt idx="847">
                  <c:v>6</c:v>
                </c:pt>
                <c:pt idx="848">
                  <c:v>18</c:v>
                </c:pt>
                <c:pt idx="849">
                  <c:v>18</c:v>
                </c:pt>
                <c:pt idx="850">
                  <c:v>4</c:v>
                </c:pt>
                <c:pt idx="851">
                  <c:v>9</c:v>
                </c:pt>
                <c:pt idx="852">
                  <c:v>2</c:v>
                </c:pt>
                <c:pt idx="853">
                  <c:v>2</c:v>
                </c:pt>
                <c:pt idx="854">
                  <c:v>2</c:v>
                </c:pt>
                <c:pt idx="855">
                  <c:v>2</c:v>
                </c:pt>
                <c:pt idx="856">
                  <c:v>2</c:v>
                </c:pt>
                <c:pt idx="857">
                  <c:v>2</c:v>
                </c:pt>
                <c:pt idx="858">
                  <c:v>2</c:v>
                </c:pt>
                <c:pt idx="859">
                  <c:v>2</c:v>
                </c:pt>
                <c:pt idx="860">
                  <c:v>18</c:v>
                </c:pt>
                <c:pt idx="861">
                  <c:v>18</c:v>
                </c:pt>
                <c:pt idx="862">
                  <c:v>18</c:v>
                </c:pt>
                <c:pt idx="863">
                  <c:v>6</c:v>
                </c:pt>
                <c:pt idx="864">
                  <c:v>2</c:v>
                </c:pt>
                <c:pt idx="865">
                  <c:v>2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11</c:v>
                </c:pt>
                <c:pt idx="875">
                  <c:v>11</c:v>
                </c:pt>
                <c:pt idx="876">
                  <c:v>11</c:v>
                </c:pt>
                <c:pt idx="877">
                  <c:v>11</c:v>
                </c:pt>
                <c:pt idx="878">
                  <c:v>11</c:v>
                </c:pt>
                <c:pt idx="879">
                  <c:v>2</c:v>
                </c:pt>
                <c:pt idx="880">
                  <c:v>2</c:v>
                </c:pt>
                <c:pt idx="881">
                  <c:v>2</c:v>
                </c:pt>
                <c:pt idx="882">
                  <c:v>2</c:v>
                </c:pt>
                <c:pt idx="883">
                  <c:v>5</c:v>
                </c:pt>
                <c:pt idx="884">
                  <c:v>8</c:v>
                </c:pt>
                <c:pt idx="885">
                  <c:v>8</c:v>
                </c:pt>
                <c:pt idx="886">
                  <c:v>8</c:v>
                </c:pt>
                <c:pt idx="887">
                  <c:v>8</c:v>
                </c:pt>
                <c:pt idx="888">
                  <c:v>18</c:v>
                </c:pt>
                <c:pt idx="889">
                  <c:v>1</c:v>
                </c:pt>
                <c:pt idx="890">
                  <c:v>1</c:v>
                </c:pt>
                <c:pt idx="891">
                  <c:v>18</c:v>
                </c:pt>
                <c:pt idx="892">
                  <c:v>18</c:v>
                </c:pt>
                <c:pt idx="893">
                  <c:v>18</c:v>
                </c:pt>
                <c:pt idx="894">
                  <c:v>18</c:v>
                </c:pt>
                <c:pt idx="895">
                  <c:v>18</c:v>
                </c:pt>
                <c:pt idx="896">
                  <c:v>18</c:v>
                </c:pt>
                <c:pt idx="897">
                  <c:v>2</c:v>
                </c:pt>
                <c:pt idx="898">
                  <c:v>2</c:v>
                </c:pt>
                <c:pt idx="899">
                  <c:v>2</c:v>
                </c:pt>
                <c:pt idx="900">
                  <c:v>2</c:v>
                </c:pt>
                <c:pt idx="901">
                  <c:v>2</c:v>
                </c:pt>
                <c:pt idx="902">
                  <c:v>2</c:v>
                </c:pt>
                <c:pt idx="903">
                  <c:v>2</c:v>
                </c:pt>
                <c:pt idx="904">
                  <c:v>2</c:v>
                </c:pt>
                <c:pt idx="905">
                  <c:v>2</c:v>
                </c:pt>
                <c:pt idx="906">
                  <c:v>5</c:v>
                </c:pt>
                <c:pt idx="907">
                  <c:v>1</c:v>
                </c:pt>
                <c:pt idx="908">
                  <c:v>1</c:v>
                </c:pt>
                <c:pt idx="909">
                  <c:v>18</c:v>
                </c:pt>
                <c:pt idx="910">
                  <c:v>18</c:v>
                </c:pt>
                <c:pt idx="911">
                  <c:v>18</c:v>
                </c:pt>
                <c:pt idx="912">
                  <c:v>18</c:v>
                </c:pt>
                <c:pt idx="913">
                  <c:v>18</c:v>
                </c:pt>
                <c:pt idx="914">
                  <c:v>18</c:v>
                </c:pt>
                <c:pt idx="915">
                  <c:v>18</c:v>
                </c:pt>
                <c:pt idx="916">
                  <c:v>18</c:v>
                </c:pt>
                <c:pt idx="917">
                  <c:v>18</c:v>
                </c:pt>
                <c:pt idx="918">
                  <c:v>18</c:v>
                </c:pt>
                <c:pt idx="919">
                  <c:v>7</c:v>
                </c:pt>
                <c:pt idx="920">
                  <c:v>15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2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18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2</c:v>
                </c:pt>
                <c:pt idx="938">
                  <c:v>2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15</c:v>
                </c:pt>
                <c:pt idx="947">
                  <c:v>16</c:v>
                </c:pt>
                <c:pt idx="948">
                  <c:v>18</c:v>
                </c:pt>
                <c:pt idx="949">
                  <c:v>10</c:v>
                </c:pt>
                <c:pt idx="950">
                  <c:v>17</c:v>
                </c:pt>
                <c:pt idx="951">
                  <c:v>10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2</c:v>
                </c:pt>
                <c:pt idx="959">
                  <c:v>2</c:v>
                </c:pt>
                <c:pt idx="960">
                  <c:v>10</c:v>
                </c:pt>
                <c:pt idx="961">
                  <c:v>10</c:v>
                </c:pt>
                <c:pt idx="962">
                  <c:v>1</c:v>
                </c:pt>
                <c:pt idx="963">
                  <c:v>12</c:v>
                </c:pt>
                <c:pt idx="964">
                  <c:v>6</c:v>
                </c:pt>
                <c:pt idx="965">
                  <c:v>18</c:v>
                </c:pt>
                <c:pt idx="966">
                  <c:v>18</c:v>
                </c:pt>
                <c:pt idx="967">
                  <c:v>6</c:v>
                </c:pt>
                <c:pt idx="968">
                  <c:v>10</c:v>
                </c:pt>
                <c:pt idx="969">
                  <c:v>10</c:v>
                </c:pt>
                <c:pt idx="970">
                  <c:v>10</c:v>
                </c:pt>
                <c:pt idx="971">
                  <c:v>10</c:v>
                </c:pt>
                <c:pt idx="972">
                  <c:v>7</c:v>
                </c:pt>
                <c:pt idx="973">
                  <c:v>14</c:v>
                </c:pt>
                <c:pt idx="974">
                  <c:v>4</c:v>
                </c:pt>
                <c:pt idx="975">
                  <c:v>14</c:v>
                </c:pt>
                <c:pt idx="976">
                  <c:v>1</c:v>
                </c:pt>
                <c:pt idx="977">
                  <c:v>7</c:v>
                </c:pt>
                <c:pt idx="978">
                  <c:v>2</c:v>
                </c:pt>
                <c:pt idx="979">
                  <c:v>1</c:v>
                </c:pt>
                <c:pt idx="980">
                  <c:v>2</c:v>
                </c:pt>
                <c:pt idx="981">
                  <c:v>2</c:v>
                </c:pt>
                <c:pt idx="982">
                  <c:v>2</c:v>
                </c:pt>
                <c:pt idx="983">
                  <c:v>17</c:v>
                </c:pt>
                <c:pt idx="984">
                  <c:v>10</c:v>
                </c:pt>
                <c:pt idx="985">
                  <c:v>10</c:v>
                </c:pt>
                <c:pt idx="986">
                  <c:v>2</c:v>
                </c:pt>
                <c:pt idx="987">
                  <c:v>2</c:v>
                </c:pt>
                <c:pt idx="988">
                  <c:v>1</c:v>
                </c:pt>
                <c:pt idx="989">
                  <c:v>4</c:v>
                </c:pt>
                <c:pt idx="990">
                  <c:v>4</c:v>
                </c:pt>
                <c:pt idx="991">
                  <c:v>4</c:v>
                </c:pt>
                <c:pt idx="992">
                  <c:v>4</c:v>
                </c:pt>
                <c:pt idx="993">
                  <c:v>10</c:v>
                </c:pt>
                <c:pt idx="994">
                  <c:v>1</c:v>
                </c:pt>
                <c:pt idx="995">
                  <c:v>2</c:v>
                </c:pt>
                <c:pt idx="996">
                  <c:v>2</c:v>
                </c:pt>
                <c:pt idx="997">
                  <c:v>2</c:v>
                </c:pt>
                <c:pt idx="998">
                  <c:v>2</c:v>
                </c:pt>
                <c:pt idx="999">
                  <c:v>2</c:v>
                </c:pt>
                <c:pt idx="1000">
                  <c:v>2</c:v>
                </c:pt>
                <c:pt idx="1001">
                  <c:v>2</c:v>
                </c:pt>
                <c:pt idx="1002">
                  <c:v>2</c:v>
                </c:pt>
                <c:pt idx="1003">
                  <c:v>2</c:v>
                </c:pt>
                <c:pt idx="1004">
                  <c:v>2</c:v>
                </c:pt>
                <c:pt idx="1005">
                  <c:v>1</c:v>
                </c:pt>
                <c:pt idx="1006">
                  <c:v>2</c:v>
                </c:pt>
                <c:pt idx="1007">
                  <c:v>1</c:v>
                </c:pt>
                <c:pt idx="1008">
                  <c:v>2</c:v>
                </c:pt>
                <c:pt idx="1009">
                  <c:v>2</c:v>
                </c:pt>
                <c:pt idx="1010">
                  <c:v>2</c:v>
                </c:pt>
                <c:pt idx="1011">
                  <c:v>2</c:v>
                </c:pt>
                <c:pt idx="1012">
                  <c:v>2</c:v>
                </c:pt>
                <c:pt idx="1013">
                  <c:v>2</c:v>
                </c:pt>
                <c:pt idx="1014">
                  <c:v>2</c:v>
                </c:pt>
                <c:pt idx="1015">
                  <c:v>2</c:v>
                </c:pt>
                <c:pt idx="1016">
                  <c:v>2</c:v>
                </c:pt>
                <c:pt idx="1017">
                  <c:v>10</c:v>
                </c:pt>
                <c:pt idx="1018">
                  <c:v>2</c:v>
                </c:pt>
                <c:pt idx="1019">
                  <c:v>1</c:v>
                </c:pt>
                <c:pt idx="1020">
                  <c:v>2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2</c:v>
                </c:pt>
                <c:pt idx="1026">
                  <c:v>2</c:v>
                </c:pt>
                <c:pt idx="1027">
                  <c:v>2</c:v>
                </c:pt>
                <c:pt idx="1028">
                  <c:v>2</c:v>
                </c:pt>
                <c:pt idx="1029">
                  <c:v>2</c:v>
                </c:pt>
                <c:pt idx="1030">
                  <c:v>2</c:v>
                </c:pt>
                <c:pt idx="1031">
                  <c:v>2</c:v>
                </c:pt>
                <c:pt idx="1032">
                  <c:v>2</c:v>
                </c:pt>
                <c:pt idx="1033">
                  <c:v>2</c:v>
                </c:pt>
                <c:pt idx="1034">
                  <c:v>1</c:v>
                </c:pt>
                <c:pt idx="1035">
                  <c:v>1</c:v>
                </c:pt>
                <c:pt idx="1036">
                  <c:v>2</c:v>
                </c:pt>
                <c:pt idx="1037">
                  <c:v>2</c:v>
                </c:pt>
                <c:pt idx="1038">
                  <c:v>2</c:v>
                </c:pt>
                <c:pt idx="1039">
                  <c:v>2</c:v>
                </c:pt>
                <c:pt idx="1040">
                  <c:v>2</c:v>
                </c:pt>
                <c:pt idx="1041">
                  <c:v>1</c:v>
                </c:pt>
                <c:pt idx="1042">
                  <c:v>2</c:v>
                </c:pt>
                <c:pt idx="1043">
                  <c:v>2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2</c:v>
                </c:pt>
                <c:pt idx="1077">
                  <c:v>2</c:v>
                </c:pt>
                <c:pt idx="1078">
                  <c:v>1</c:v>
                </c:pt>
                <c:pt idx="1079">
                  <c:v>2</c:v>
                </c:pt>
                <c:pt idx="1080">
                  <c:v>2</c:v>
                </c:pt>
                <c:pt idx="1081">
                  <c:v>2</c:v>
                </c:pt>
                <c:pt idx="1082">
                  <c:v>2</c:v>
                </c:pt>
                <c:pt idx="1083">
                  <c:v>2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2</c:v>
                </c:pt>
                <c:pt idx="1102">
                  <c:v>2</c:v>
                </c:pt>
                <c:pt idx="1103">
                  <c:v>2</c:v>
                </c:pt>
                <c:pt idx="1104">
                  <c:v>1</c:v>
                </c:pt>
                <c:pt idx="1105">
                  <c:v>1</c:v>
                </c:pt>
                <c:pt idx="1106">
                  <c:v>2</c:v>
                </c:pt>
                <c:pt idx="1107">
                  <c:v>2</c:v>
                </c:pt>
                <c:pt idx="1108">
                  <c:v>1</c:v>
                </c:pt>
                <c:pt idx="1109">
                  <c:v>1</c:v>
                </c:pt>
                <c:pt idx="1110">
                  <c:v>2</c:v>
                </c:pt>
                <c:pt idx="1111">
                  <c:v>2</c:v>
                </c:pt>
                <c:pt idx="1112">
                  <c:v>2</c:v>
                </c:pt>
                <c:pt idx="1113">
                  <c:v>2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14</c:v>
                </c:pt>
                <c:pt idx="1120">
                  <c:v>1</c:v>
                </c:pt>
                <c:pt idx="1121">
                  <c:v>1</c:v>
                </c:pt>
                <c:pt idx="1122">
                  <c:v>4</c:v>
                </c:pt>
              </c:numCache>
            </c:numRef>
          </c:xVal>
          <c:yVal>
            <c:numRef>
              <c:f>'Nodal Data'!$F$2:$F$1124</c:f>
              <c:numCache>
                <c:formatCode>General</c:formatCode>
                <c:ptCount val="1123"/>
                <c:pt idx="0">
                  <c:v>-8.5498801922696721</c:v>
                </c:pt>
                <c:pt idx="1">
                  <c:v>-8.5518827829204511</c:v>
                </c:pt>
                <c:pt idx="2">
                  <c:v>51.229887374805777</c:v>
                </c:pt>
                <c:pt idx="3">
                  <c:v>-6.6279336173640537</c:v>
                </c:pt>
                <c:pt idx="4">
                  <c:v>51.003300286555607</c:v>
                </c:pt>
                <c:pt idx="5">
                  <c:v>59.166795586915377</c:v>
                </c:pt>
                <c:pt idx="6">
                  <c:v>4.8748106677840202</c:v>
                </c:pt>
                <c:pt idx="7">
                  <c:v>63.982328339709568</c:v>
                </c:pt>
                <c:pt idx="8">
                  <c:v>63.982328339709568</c:v>
                </c:pt>
                <c:pt idx="9">
                  <c:v>-7.484875958619372</c:v>
                </c:pt>
                <c:pt idx="10">
                  <c:v>-7.4847945407243097</c:v>
                </c:pt>
                <c:pt idx="11">
                  <c:v>-3.2083991178789733</c:v>
                </c:pt>
                <c:pt idx="12">
                  <c:v>-3.2083991178789733</c:v>
                </c:pt>
                <c:pt idx="13">
                  <c:v>-4.5814996072720104</c:v>
                </c:pt>
                <c:pt idx="14">
                  <c:v>-4.5814996072720104</c:v>
                </c:pt>
                <c:pt idx="15">
                  <c:v>51.043498803657847</c:v>
                </c:pt>
                <c:pt idx="16">
                  <c:v>45.072551003889593</c:v>
                </c:pt>
                <c:pt idx="17">
                  <c:v>51.767630607218393</c:v>
                </c:pt>
                <c:pt idx="18">
                  <c:v>45.724540162014378</c:v>
                </c:pt>
                <c:pt idx="19">
                  <c:v>49.34813122305696</c:v>
                </c:pt>
                <c:pt idx="20">
                  <c:v>46.467531215919969</c:v>
                </c:pt>
                <c:pt idx="21">
                  <c:v>45.854616998438559</c:v>
                </c:pt>
                <c:pt idx="22">
                  <c:v>47.097879032297804</c:v>
                </c:pt>
                <c:pt idx="23">
                  <c:v>38.912476083301136</c:v>
                </c:pt>
                <c:pt idx="24">
                  <c:v>67.854159305839929</c:v>
                </c:pt>
                <c:pt idx="25">
                  <c:v>41.543006204521646</c:v>
                </c:pt>
                <c:pt idx="26">
                  <c:v>44.222646250778709</c:v>
                </c:pt>
                <c:pt idx="27">
                  <c:v>-6.2466763448732081</c:v>
                </c:pt>
                <c:pt idx="28">
                  <c:v>-6.2466763448732081</c:v>
                </c:pt>
                <c:pt idx="29">
                  <c:v>38.487619962942794</c:v>
                </c:pt>
                <c:pt idx="30">
                  <c:v>38.487619962942794</c:v>
                </c:pt>
                <c:pt idx="31">
                  <c:v>43.090509208735305</c:v>
                </c:pt>
                <c:pt idx="32">
                  <c:v>43.090509208735256</c:v>
                </c:pt>
                <c:pt idx="33">
                  <c:v>-5.9517966256802204</c:v>
                </c:pt>
                <c:pt idx="34">
                  <c:v>42.008880496530686</c:v>
                </c:pt>
                <c:pt idx="35">
                  <c:v>0.96101863079062699</c:v>
                </c:pt>
                <c:pt idx="36">
                  <c:v>0.95613437062038442</c:v>
                </c:pt>
                <c:pt idx="37">
                  <c:v>2.3286114784600289</c:v>
                </c:pt>
                <c:pt idx="38">
                  <c:v>59.166795586915491</c:v>
                </c:pt>
                <c:pt idx="39">
                  <c:v>59.162540129000952</c:v>
                </c:pt>
                <c:pt idx="40">
                  <c:v>60.440053753013096</c:v>
                </c:pt>
                <c:pt idx="41">
                  <c:v>60.440053753013096</c:v>
                </c:pt>
                <c:pt idx="42">
                  <c:v>57.742046092419194</c:v>
                </c:pt>
                <c:pt idx="43">
                  <c:v>57.769219550735933</c:v>
                </c:pt>
                <c:pt idx="44">
                  <c:v>59.164662599112518</c:v>
                </c:pt>
                <c:pt idx="45">
                  <c:v>57.521478180838656</c:v>
                </c:pt>
                <c:pt idx="46">
                  <c:v>56.688171367201136</c:v>
                </c:pt>
                <c:pt idx="47">
                  <c:v>-3.8378071127542306</c:v>
                </c:pt>
                <c:pt idx="48">
                  <c:v>-3.8378071127542306</c:v>
                </c:pt>
                <c:pt idx="49">
                  <c:v>-2.885746432283411</c:v>
                </c:pt>
                <c:pt idx="50">
                  <c:v>-2.8675485831717515</c:v>
                </c:pt>
                <c:pt idx="51">
                  <c:v>53.884296145246388</c:v>
                </c:pt>
                <c:pt idx="52">
                  <c:v>53.097893598711629</c:v>
                </c:pt>
                <c:pt idx="53">
                  <c:v>30.040536039864303</c:v>
                </c:pt>
                <c:pt idx="54">
                  <c:v>30.040536039864303</c:v>
                </c:pt>
                <c:pt idx="55">
                  <c:v>-1.7309042734785125</c:v>
                </c:pt>
                <c:pt idx="56">
                  <c:v>4.1238802826311209</c:v>
                </c:pt>
                <c:pt idx="57">
                  <c:v>4.5392156557412235</c:v>
                </c:pt>
                <c:pt idx="58">
                  <c:v>48.343799221056962</c:v>
                </c:pt>
                <c:pt idx="59">
                  <c:v>48.182309849740157</c:v>
                </c:pt>
                <c:pt idx="60">
                  <c:v>4.2552129756206698</c:v>
                </c:pt>
                <c:pt idx="61">
                  <c:v>-0.15850642003818402</c:v>
                </c:pt>
                <c:pt idx="62">
                  <c:v>39.486353862145933</c:v>
                </c:pt>
                <c:pt idx="63">
                  <c:v>41.380954555686124</c:v>
                </c:pt>
                <c:pt idx="64">
                  <c:v>49.310461269373853</c:v>
                </c:pt>
                <c:pt idx="65">
                  <c:v>37.646294004367327</c:v>
                </c:pt>
                <c:pt idx="66">
                  <c:v>37.578815988632499</c:v>
                </c:pt>
                <c:pt idx="67">
                  <c:v>17.927891028292976</c:v>
                </c:pt>
                <c:pt idx="68">
                  <c:v>19.756795514310202</c:v>
                </c:pt>
                <c:pt idx="69">
                  <c:v>19.748780230819879</c:v>
                </c:pt>
                <c:pt idx="70">
                  <c:v>56.273290307063384</c:v>
                </c:pt>
                <c:pt idx="71">
                  <c:v>55.371278382234671</c:v>
                </c:pt>
                <c:pt idx="72">
                  <c:v>6.4393768744303967</c:v>
                </c:pt>
                <c:pt idx="73">
                  <c:v>-1.5857635968422819</c:v>
                </c:pt>
                <c:pt idx="74">
                  <c:v>44.195855686001387</c:v>
                </c:pt>
                <c:pt idx="75">
                  <c:v>45.94596200004036</c:v>
                </c:pt>
                <c:pt idx="76">
                  <c:v>41.320571316036833</c:v>
                </c:pt>
                <c:pt idx="77">
                  <c:v>43.696958080169793</c:v>
                </c:pt>
                <c:pt idx="78">
                  <c:v>43.312302914338808</c:v>
                </c:pt>
                <c:pt idx="79">
                  <c:v>-3.5927883936759057</c:v>
                </c:pt>
                <c:pt idx="80">
                  <c:v>44.699804478950156</c:v>
                </c:pt>
                <c:pt idx="81">
                  <c:v>44.699804478950156</c:v>
                </c:pt>
                <c:pt idx="82">
                  <c:v>2.9539560835020002</c:v>
                </c:pt>
                <c:pt idx="83">
                  <c:v>1.7966129935534265</c:v>
                </c:pt>
                <c:pt idx="84">
                  <c:v>38.932638595466635</c:v>
                </c:pt>
                <c:pt idx="85">
                  <c:v>7.624842050791977</c:v>
                </c:pt>
                <c:pt idx="86">
                  <c:v>7.3816013276444963</c:v>
                </c:pt>
                <c:pt idx="87">
                  <c:v>46.661920793358611</c:v>
                </c:pt>
                <c:pt idx="88">
                  <c:v>5.9834695383954353</c:v>
                </c:pt>
                <c:pt idx="89">
                  <c:v>3.8711135722848664</c:v>
                </c:pt>
                <c:pt idx="90">
                  <c:v>46.217031771782828</c:v>
                </c:pt>
                <c:pt idx="91">
                  <c:v>46.217031771782828</c:v>
                </c:pt>
                <c:pt idx="92">
                  <c:v>0.46961181804549218</c:v>
                </c:pt>
                <c:pt idx="93">
                  <c:v>0.46961181804549218</c:v>
                </c:pt>
                <c:pt idx="94">
                  <c:v>0.46961181804549218</c:v>
                </c:pt>
                <c:pt idx="95">
                  <c:v>0.46961181804549218</c:v>
                </c:pt>
                <c:pt idx="96">
                  <c:v>0.60806077179396578</c:v>
                </c:pt>
                <c:pt idx="97">
                  <c:v>0.60806077179396578</c:v>
                </c:pt>
                <c:pt idx="98">
                  <c:v>0.60764550682120422</c:v>
                </c:pt>
                <c:pt idx="99">
                  <c:v>0.60764550682120422</c:v>
                </c:pt>
                <c:pt idx="100">
                  <c:v>4.5584729646991295</c:v>
                </c:pt>
                <c:pt idx="101">
                  <c:v>4.9813405720111517</c:v>
                </c:pt>
                <c:pt idx="102">
                  <c:v>-5.1707008429912857</c:v>
                </c:pt>
                <c:pt idx="103">
                  <c:v>36.332742932477146</c:v>
                </c:pt>
                <c:pt idx="104">
                  <c:v>61.803668612409282</c:v>
                </c:pt>
                <c:pt idx="105">
                  <c:v>75.913262562053191</c:v>
                </c:pt>
                <c:pt idx="106">
                  <c:v>76.002240366368355</c:v>
                </c:pt>
                <c:pt idx="107">
                  <c:v>38.97906878210506</c:v>
                </c:pt>
                <c:pt idx="108">
                  <c:v>37.012471123551215</c:v>
                </c:pt>
                <c:pt idx="109">
                  <c:v>-5.894753376951873</c:v>
                </c:pt>
                <c:pt idx="110">
                  <c:v>-7.0274201373078053</c:v>
                </c:pt>
                <c:pt idx="111">
                  <c:v>50.260406553031956</c:v>
                </c:pt>
                <c:pt idx="112">
                  <c:v>2.0411690653028343</c:v>
                </c:pt>
                <c:pt idx="113">
                  <c:v>37.535696205930407</c:v>
                </c:pt>
                <c:pt idx="114">
                  <c:v>1.4535458810254045</c:v>
                </c:pt>
                <c:pt idx="115">
                  <c:v>2.438516574471203</c:v>
                </c:pt>
                <c:pt idx="116">
                  <c:v>1.4119761857341167</c:v>
                </c:pt>
                <c:pt idx="117">
                  <c:v>58.87023020230081</c:v>
                </c:pt>
                <c:pt idx="118">
                  <c:v>42.549245375837387</c:v>
                </c:pt>
                <c:pt idx="119">
                  <c:v>5.0434864682432909</c:v>
                </c:pt>
                <c:pt idx="120">
                  <c:v>4.1788645262510515</c:v>
                </c:pt>
                <c:pt idx="121">
                  <c:v>5.4541143192370978</c:v>
                </c:pt>
                <c:pt idx="122">
                  <c:v>5.4535687055105688</c:v>
                </c:pt>
                <c:pt idx="123">
                  <c:v>-8.0550649854631704</c:v>
                </c:pt>
                <c:pt idx="124">
                  <c:v>6.5373444129690599</c:v>
                </c:pt>
                <c:pt idx="125">
                  <c:v>6.9680343797946112</c:v>
                </c:pt>
                <c:pt idx="126">
                  <c:v>6.7100006930666876</c:v>
                </c:pt>
                <c:pt idx="127">
                  <c:v>6.7100006930666876</c:v>
                </c:pt>
                <c:pt idx="128">
                  <c:v>75.127436367704064</c:v>
                </c:pt>
                <c:pt idx="129">
                  <c:v>36.044614885214308</c:v>
                </c:pt>
                <c:pt idx="130">
                  <c:v>36.044614885214308</c:v>
                </c:pt>
                <c:pt idx="131">
                  <c:v>54.774422071512376</c:v>
                </c:pt>
                <c:pt idx="132">
                  <c:v>4.1362568410747809</c:v>
                </c:pt>
                <c:pt idx="133">
                  <c:v>4.1362568410747809</c:v>
                </c:pt>
                <c:pt idx="134">
                  <c:v>24.86753334537099</c:v>
                </c:pt>
                <c:pt idx="135">
                  <c:v>48.624290243601834</c:v>
                </c:pt>
                <c:pt idx="136">
                  <c:v>38.34512520568871</c:v>
                </c:pt>
                <c:pt idx="137">
                  <c:v>38.34512520568871</c:v>
                </c:pt>
                <c:pt idx="138">
                  <c:v>-6.2150589524888193</c:v>
                </c:pt>
                <c:pt idx="139">
                  <c:v>-4.3048581553638421</c:v>
                </c:pt>
                <c:pt idx="140">
                  <c:v>3.9451030256162611</c:v>
                </c:pt>
                <c:pt idx="141">
                  <c:v>-5.2371962403432697</c:v>
                </c:pt>
                <c:pt idx="142">
                  <c:v>-5.4416697838692185</c:v>
                </c:pt>
                <c:pt idx="143">
                  <c:v>-5.6778090355221016</c:v>
                </c:pt>
                <c:pt idx="144">
                  <c:v>-2.4616356293421875</c:v>
                </c:pt>
                <c:pt idx="145">
                  <c:v>-2.4616356293421857</c:v>
                </c:pt>
                <c:pt idx="146">
                  <c:v>46.071116382826375</c:v>
                </c:pt>
                <c:pt idx="147">
                  <c:v>48.93707512837058</c:v>
                </c:pt>
                <c:pt idx="148">
                  <c:v>44.215194888242316</c:v>
                </c:pt>
                <c:pt idx="149">
                  <c:v>44.215194888242316</c:v>
                </c:pt>
                <c:pt idx="150">
                  <c:v>4.5379523402188751</c:v>
                </c:pt>
                <c:pt idx="151">
                  <c:v>45.440983769031433</c:v>
                </c:pt>
                <c:pt idx="152">
                  <c:v>45.102018182514172</c:v>
                </c:pt>
                <c:pt idx="153">
                  <c:v>39.916445860738769</c:v>
                </c:pt>
                <c:pt idx="154">
                  <c:v>31.959804112478047</c:v>
                </c:pt>
                <c:pt idx="155">
                  <c:v>31.959804112478047</c:v>
                </c:pt>
                <c:pt idx="156">
                  <c:v>34.73321612148635</c:v>
                </c:pt>
                <c:pt idx="157">
                  <c:v>34.733216121486265</c:v>
                </c:pt>
                <c:pt idx="158">
                  <c:v>36.482508312600316</c:v>
                </c:pt>
                <c:pt idx="159">
                  <c:v>34.833726540082402</c:v>
                </c:pt>
                <c:pt idx="160">
                  <c:v>36.164388414190192</c:v>
                </c:pt>
                <c:pt idx="161">
                  <c:v>35.022266215966447</c:v>
                </c:pt>
                <c:pt idx="162">
                  <c:v>35.038293556149</c:v>
                </c:pt>
                <c:pt idx="163">
                  <c:v>57.540169314375447</c:v>
                </c:pt>
                <c:pt idx="164">
                  <c:v>58.87483637910281</c:v>
                </c:pt>
                <c:pt idx="165">
                  <c:v>85.125803507166594</c:v>
                </c:pt>
                <c:pt idx="166">
                  <c:v>85.125803507166594</c:v>
                </c:pt>
                <c:pt idx="167">
                  <c:v>86.219507150916471</c:v>
                </c:pt>
                <c:pt idx="168">
                  <c:v>5.3931986087769728</c:v>
                </c:pt>
                <c:pt idx="169">
                  <c:v>62.191940462312076</c:v>
                </c:pt>
                <c:pt idx="170">
                  <c:v>2.1876305206712789</c:v>
                </c:pt>
                <c:pt idx="171">
                  <c:v>3.6772226130689236</c:v>
                </c:pt>
                <c:pt idx="172">
                  <c:v>48.476520392070086</c:v>
                </c:pt>
                <c:pt idx="173">
                  <c:v>47.301439692143624</c:v>
                </c:pt>
                <c:pt idx="174">
                  <c:v>-1.0162519765823883</c:v>
                </c:pt>
                <c:pt idx="175">
                  <c:v>-3.9762258526582586</c:v>
                </c:pt>
                <c:pt idx="176">
                  <c:v>-7.2106159228817894</c:v>
                </c:pt>
                <c:pt idx="177">
                  <c:v>41.775804826618426</c:v>
                </c:pt>
                <c:pt idx="178">
                  <c:v>38.912476083300376</c:v>
                </c:pt>
                <c:pt idx="179">
                  <c:v>42.058727384690449</c:v>
                </c:pt>
                <c:pt idx="180">
                  <c:v>38.857538261239498</c:v>
                </c:pt>
                <c:pt idx="181">
                  <c:v>38.857538261239498</c:v>
                </c:pt>
                <c:pt idx="182">
                  <c:v>44.303719671856115</c:v>
                </c:pt>
                <c:pt idx="183">
                  <c:v>6.1470659487010133</c:v>
                </c:pt>
                <c:pt idx="184">
                  <c:v>6.1470659487010133</c:v>
                </c:pt>
                <c:pt idx="185">
                  <c:v>6.1470659487009858</c:v>
                </c:pt>
                <c:pt idx="186">
                  <c:v>38.73518932908889</c:v>
                </c:pt>
                <c:pt idx="187">
                  <c:v>38.73518932908889</c:v>
                </c:pt>
                <c:pt idx="188">
                  <c:v>57.71351874620369</c:v>
                </c:pt>
                <c:pt idx="189">
                  <c:v>56.288876540251223</c:v>
                </c:pt>
                <c:pt idx="190">
                  <c:v>56.3658030847348</c:v>
                </c:pt>
                <c:pt idx="191">
                  <c:v>64.26837551252703</c:v>
                </c:pt>
                <c:pt idx="192">
                  <c:v>64.268375512527186</c:v>
                </c:pt>
                <c:pt idx="193">
                  <c:v>41.857937300622638</c:v>
                </c:pt>
                <c:pt idx="194">
                  <c:v>37.61365341470443</c:v>
                </c:pt>
                <c:pt idx="195">
                  <c:v>37.613653414704501</c:v>
                </c:pt>
                <c:pt idx="196">
                  <c:v>-4.2537353505052602</c:v>
                </c:pt>
                <c:pt idx="197">
                  <c:v>59.166795586915505</c:v>
                </c:pt>
                <c:pt idx="198">
                  <c:v>42.40220002824146</c:v>
                </c:pt>
                <c:pt idx="199">
                  <c:v>42.40220002824146</c:v>
                </c:pt>
                <c:pt idx="200">
                  <c:v>40.719303032717789</c:v>
                </c:pt>
                <c:pt idx="201">
                  <c:v>25.440074818622513</c:v>
                </c:pt>
                <c:pt idx="202">
                  <c:v>37.995769952828134</c:v>
                </c:pt>
                <c:pt idx="203">
                  <c:v>37.995769952828155</c:v>
                </c:pt>
                <c:pt idx="204">
                  <c:v>52.014777718344924</c:v>
                </c:pt>
                <c:pt idx="205">
                  <c:v>6.782880347658903</c:v>
                </c:pt>
                <c:pt idx="206">
                  <c:v>41.857937300622638</c:v>
                </c:pt>
                <c:pt idx="207">
                  <c:v>39.916445860738968</c:v>
                </c:pt>
                <c:pt idx="208">
                  <c:v>39.916445860738797</c:v>
                </c:pt>
                <c:pt idx="209">
                  <c:v>39.916445860738797</c:v>
                </c:pt>
                <c:pt idx="210">
                  <c:v>59.166795586915505</c:v>
                </c:pt>
                <c:pt idx="211">
                  <c:v>40.657480736119012</c:v>
                </c:pt>
                <c:pt idx="212">
                  <c:v>43.190224647945584</c:v>
                </c:pt>
                <c:pt idx="213">
                  <c:v>44.872604293774415</c:v>
                </c:pt>
                <c:pt idx="214">
                  <c:v>47.713220476332154</c:v>
                </c:pt>
                <c:pt idx="215">
                  <c:v>39.487904547319062</c:v>
                </c:pt>
                <c:pt idx="216">
                  <c:v>39.761040325964721</c:v>
                </c:pt>
                <c:pt idx="217">
                  <c:v>40.407842796512149</c:v>
                </c:pt>
                <c:pt idx="218">
                  <c:v>31.733187325994784</c:v>
                </c:pt>
                <c:pt idx="219">
                  <c:v>34.263121658457386</c:v>
                </c:pt>
                <c:pt idx="220">
                  <c:v>33.870291494694861</c:v>
                </c:pt>
                <c:pt idx="221">
                  <c:v>-4.5545456168645471</c:v>
                </c:pt>
                <c:pt idx="222">
                  <c:v>5.9778361285220241</c:v>
                </c:pt>
                <c:pt idx="223">
                  <c:v>87.857276014496918</c:v>
                </c:pt>
                <c:pt idx="224">
                  <c:v>87.85727601449706</c:v>
                </c:pt>
                <c:pt idx="225">
                  <c:v>1.8416432193502401</c:v>
                </c:pt>
                <c:pt idx="226">
                  <c:v>2.2297405576750831</c:v>
                </c:pt>
                <c:pt idx="227">
                  <c:v>6.6084739533106642</c:v>
                </c:pt>
                <c:pt idx="228">
                  <c:v>45.905257208688546</c:v>
                </c:pt>
                <c:pt idx="229">
                  <c:v>45.905257208688511</c:v>
                </c:pt>
                <c:pt idx="230">
                  <c:v>41.760051129135974</c:v>
                </c:pt>
                <c:pt idx="231">
                  <c:v>41.760051129135974</c:v>
                </c:pt>
                <c:pt idx="232">
                  <c:v>83.672138660061592</c:v>
                </c:pt>
                <c:pt idx="233">
                  <c:v>61.303919828659751</c:v>
                </c:pt>
                <c:pt idx="234">
                  <c:v>61.303919828659737</c:v>
                </c:pt>
                <c:pt idx="235">
                  <c:v>48.457557742890586</c:v>
                </c:pt>
                <c:pt idx="236">
                  <c:v>48.457557742890586</c:v>
                </c:pt>
                <c:pt idx="237">
                  <c:v>66.608470045427737</c:v>
                </c:pt>
                <c:pt idx="238">
                  <c:v>24.77242948548011</c:v>
                </c:pt>
                <c:pt idx="239">
                  <c:v>41.669130667199823</c:v>
                </c:pt>
                <c:pt idx="240">
                  <c:v>41.669130667199823</c:v>
                </c:pt>
                <c:pt idx="241">
                  <c:v>34.38428930951769</c:v>
                </c:pt>
                <c:pt idx="242">
                  <c:v>41.947358517826231</c:v>
                </c:pt>
                <c:pt idx="243">
                  <c:v>41.947358517826231</c:v>
                </c:pt>
                <c:pt idx="244">
                  <c:v>1.6722641377874328</c:v>
                </c:pt>
                <c:pt idx="245">
                  <c:v>1.6722641377874328</c:v>
                </c:pt>
                <c:pt idx="246">
                  <c:v>39.486353862145975</c:v>
                </c:pt>
                <c:pt idx="247">
                  <c:v>39.486353862145975</c:v>
                </c:pt>
                <c:pt idx="248">
                  <c:v>57.540169314375447</c:v>
                </c:pt>
                <c:pt idx="249">
                  <c:v>40.957313186790842</c:v>
                </c:pt>
                <c:pt idx="250">
                  <c:v>40.962409215824714</c:v>
                </c:pt>
                <c:pt idx="251">
                  <c:v>47.362907165996759</c:v>
                </c:pt>
                <c:pt idx="252">
                  <c:v>44.693020723815216</c:v>
                </c:pt>
                <c:pt idx="253">
                  <c:v>-2.6438143910340495</c:v>
                </c:pt>
                <c:pt idx="254">
                  <c:v>-0.78107667481178644</c:v>
                </c:pt>
                <c:pt idx="255">
                  <c:v>43.237554556331119</c:v>
                </c:pt>
                <c:pt idx="256">
                  <c:v>24.179224164877137</c:v>
                </c:pt>
                <c:pt idx="257">
                  <c:v>24.179224164877137</c:v>
                </c:pt>
                <c:pt idx="258">
                  <c:v>32.203793464273538</c:v>
                </c:pt>
                <c:pt idx="259">
                  <c:v>31.803564841240483</c:v>
                </c:pt>
                <c:pt idx="260">
                  <c:v>-2.9219440847234677</c:v>
                </c:pt>
                <c:pt idx="261">
                  <c:v>-2.9219440847234677</c:v>
                </c:pt>
                <c:pt idx="262">
                  <c:v>61.79937980521894</c:v>
                </c:pt>
                <c:pt idx="263">
                  <c:v>39.486660768722928</c:v>
                </c:pt>
                <c:pt idx="264">
                  <c:v>6.3625682574536873</c:v>
                </c:pt>
                <c:pt idx="265">
                  <c:v>39.709040610085374</c:v>
                </c:pt>
                <c:pt idx="266">
                  <c:v>39.709040610085374</c:v>
                </c:pt>
                <c:pt idx="267">
                  <c:v>39.503530444364991</c:v>
                </c:pt>
                <c:pt idx="268">
                  <c:v>39.503530444364998</c:v>
                </c:pt>
                <c:pt idx="269">
                  <c:v>39.383449760181634</c:v>
                </c:pt>
                <c:pt idx="270">
                  <c:v>39.620158275438101</c:v>
                </c:pt>
                <c:pt idx="271">
                  <c:v>39.620158275438101</c:v>
                </c:pt>
                <c:pt idx="272">
                  <c:v>53.787509160397747</c:v>
                </c:pt>
                <c:pt idx="273">
                  <c:v>57.709667454242016</c:v>
                </c:pt>
                <c:pt idx="274">
                  <c:v>53.766779443913556</c:v>
                </c:pt>
                <c:pt idx="275">
                  <c:v>53.592316424868855</c:v>
                </c:pt>
                <c:pt idx="276">
                  <c:v>6.7125046292693593</c:v>
                </c:pt>
                <c:pt idx="277">
                  <c:v>-2.8313852812763485</c:v>
                </c:pt>
                <c:pt idx="278">
                  <c:v>-2.5176896101045378</c:v>
                </c:pt>
                <c:pt idx="279">
                  <c:v>-2.5176896101045378</c:v>
                </c:pt>
                <c:pt idx="280">
                  <c:v>-2.8470382631957132</c:v>
                </c:pt>
                <c:pt idx="281">
                  <c:v>31.959804112478047</c:v>
                </c:pt>
                <c:pt idx="282">
                  <c:v>31.959804112478047</c:v>
                </c:pt>
                <c:pt idx="283">
                  <c:v>31.959804112478114</c:v>
                </c:pt>
                <c:pt idx="284">
                  <c:v>0.22405926204857118</c:v>
                </c:pt>
                <c:pt idx="285">
                  <c:v>44.246432896576039</c:v>
                </c:pt>
                <c:pt idx="286">
                  <c:v>44.869316257279621</c:v>
                </c:pt>
                <c:pt idx="287">
                  <c:v>44.869316257279664</c:v>
                </c:pt>
                <c:pt idx="288">
                  <c:v>44.251840253063335</c:v>
                </c:pt>
                <c:pt idx="289">
                  <c:v>39.152103233024022</c:v>
                </c:pt>
                <c:pt idx="290">
                  <c:v>37.949339766189709</c:v>
                </c:pt>
                <c:pt idx="291">
                  <c:v>38.398200519135763</c:v>
                </c:pt>
                <c:pt idx="292">
                  <c:v>43.818763884870293</c:v>
                </c:pt>
                <c:pt idx="293">
                  <c:v>25.842767737924291</c:v>
                </c:pt>
                <c:pt idx="294">
                  <c:v>-6.2755443987893589</c:v>
                </c:pt>
                <c:pt idx="295">
                  <c:v>56.616967642646884</c:v>
                </c:pt>
                <c:pt idx="296">
                  <c:v>56.616967642646884</c:v>
                </c:pt>
                <c:pt idx="297">
                  <c:v>37.584979155330963</c:v>
                </c:pt>
                <c:pt idx="298">
                  <c:v>57.540169314375447</c:v>
                </c:pt>
                <c:pt idx="299">
                  <c:v>57.540169314375163</c:v>
                </c:pt>
                <c:pt idx="300">
                  <c:v>55.635311261544615</c:v>
                </c:pt>
                <c:pt idx="301">
                  <c:v>53.884644028360718</c:v>
                </c:pt>
                <c:pt idx="302">
                  <c:v>53.749144342250943</c:v>
                </c:pt>
                <c:pt idx="303">
                  <c:v>54.026733517868841</c:v>
                </c:pt>
                <c:pt idx="304">
                  <c:v>-4.858441106950762</c:v>
                </c:pt>
                <c:pt idx="305">
                  <c:v>-0.81124303994099323</c:v>
                </c:pt>
                <c:pt idx="306">
                  <c:v>-0.92820626742749179</c:v>
                </c:pt>
                <c:pt idx="307">
                  <c:v>5.8141265536253952</c:v>
                </c:pt>
                <c:pt idx="308">
                  <c:v>47.77429021658655</c:v>
                </c:pt>
                <c:pt idx="309">
                  <c:v>49.109091773539753</c:v>
                </c:pt>
                <c:pt idx="310">
                  <c:v>6.4500077985594162</c:v>
                </c:pt>
                <c:pt idx="311">
                  <c:v>6.4500077985594162</c:v>
                </c:pt>
                <c:pt idx="312">
                  <c:v>6.4500077985594162</c:v>
                </c:pt>
                <c:pt idx="313">
                  <c:v>6.4919839690189294</c:v>
                </c:pt>
                <c:pt idx="314">
                  <c:v>6.4919839690189294</c:v>
                </c:pt>
                <c:pt idx="315">
                  <c:v>6.4919839690189294</c:v>
                </c:pt>
                <c:pt idx="316">
                  <c:v>6.4461737373135488</c:v>
                </c:pt>
                <c:pt idx="317">
                  <c:v>6.4461737373135488</c:v>
                </c:pt>
                <c:pt idx="318">
                  <c:v>6.4461737373135488</c:v>
                </c:pt>
                <c:pt idx="319">
                  <c:v>6.380931142189838</c:v>
                </c:pt>
                <c:pt idx="320">
                  <c:v>46.500487774979085</c:v>
                </c:pt>
                <c:pt idx="321">
                  <c:v>46.500487774979085</c:v>
                </c:pt>
                <c:pt idx="322">
                  <c:v>5.4046576203642669</c:v>
                </c:pt>
                <c:pt idx="323">
                  <c:v>45.47218919754971</c:v>
                </c:pt>
                <c:pt idx="324">
                  <c:v>45.47218919754971</c:v>
                </c:pt>
                <c:pt idx="325">
                  <c:v>8.9202531697461858</c:v>
                </c:pt>
                <c:pt idx="326">
                  <c:v>8.9202531697461858</c:v>
                </c:pt>
                <c:pt idx="327">
                  <c:v>45.599173359545112</c:v>
                </c:pt>
                <c:pt idx="328">
                  <c:v>35.300735738716014</c:v>
                </c:pt>
                <c:pt idx="329">
                  <c:v>35.300735738716014</c:v>
                </c:pt>
                <c:pt idx="330">
                  <c:v>-5.1849057584103404</c:v>
                </c:pt>
                <c:pt idx="331">
                  <c:v>6.5355110363830216</c:v>
                </c:pt>
                <c:pt idx="332">
                  <c:v>44.795402781227459</c:v>
                </c:pt>
                <c:pt idx="333">
                  <c:v>44.422275508238464</c:v>
                </c:pt>
                <c:pt idx="334">
                  <c:v>20.420370553866505</c:v>
                </c:pt>
                <c:pt idx="335">
                  <c:v>57.540169314375163</c:v>
                </c:pt>
                <c:pt idx="336">
                  <c:v>55.446280197665054</c:v>
                </c:pt>
                <c:pt idx="337">
                  <c:v>52.598990459580037</c:v>
                </c:pt>
                <c:pt idx="338">
                  <c:v>8.1676792373270874</c:v>
                </c:pt>
                <c:pt idx="339">
                  <c:v>8.1866225855509818</c:v>
                </c:pt>
                <c:pt idx="340">
                  <c:v>6.3894559964054656</c:v>
                </c:pt>
                <c:pt idx="341">
                  <c:v>57.710689613912464</c:v>
                </c:pt>
                <c:pt idx="342">
                  <c:v>56.998867179391105</c:v>
                </c:pt>
                <c:pt idx="343">
                  <c:v>32.489248049142596</c:v>
                </c:pt>
                <c:pt idx="344">
                  <c:v>43.464902090047978</c:v>
                </c:pt>
                <c:pt idx="345">
                  <c:v>43.139805201021339</c:v>
                </c:pt>
                <c:pt idx="346">
                  <c:v>43.463674440582906</c:v>
                </c:pt>
                <c:pt idx="347">
                  <c:v>43.466498700002703</c:v>
                </c:pt>
                <c:pt idx="348">
                  <c:v>43.120570611200087</c:v>
                </c:pt>
                <c:pt idx="349">
                  <c:v>43.125666640233952</c:v>
                </c:pt>
                <c:pt idx="350">
                  <c:v>5.1354985791739081</c:v>
                </c:pt>
                <c:pt idx="351">
                  <c:v>5.1355505080148083</c:v>
                </c:pt>
                <c:pt idx="352">
                  <c:v>35.57154538711778</c:v>
                </c:pt>
                <c:pt idx="353">
                  <c:v>35.57154538711778</c:v>
                </c:pt>
                <c:pt idx="354">
                  <c:v>48.490973799438535</c:v>
                </c:pt>
                <c:pt idx="355">
                  <c:v>48.490973799438535</c:v>
                </c:pt>
                <c:pt idx="356">
                  <c:v>53.884644028360718</c:v>
                </c:pt>
                <c:pt idx="357">
                  <c:v>54.863399875827433</c:v>
                </c:pt>
                <c:pt idx="358">
                  <c:v>54.433044586218372</c:v>
                </c:pt>
                <c:pt idx="359">
                  <c:v>39.48635386214594</c:v>
                </c:pt>
                <c:pt idx="360">
                  <c:v>43.04089479047574</c:v>
                </c:pt>
                <c:pt idx="361">
                  <c:v>48.154048702715698</c:v>
                </c:pt>
                <c:pt idx="362">
                  <c:v>48.154048702715698</c:v>
                </c:pt>
                <c:pt idx="363">
                  <c:v>43.024555297778896</c:v>
                </c:pt>
                <c:pt idx="364">
                  <c:v>44.205109374927041</c:v>
                </c:pt>
                <c:pt idx="365">
                  <c:v>43.767410445910997</c:v>
                </c:pt>
                <c:pt idx="366">
                  <c:v>33.828949328520409</c:v>
                </c:pt>
                <c:pt idx="367">
                  <c:v>33.828949328520409</c:v>
                </c:pt>
                <c:pt idx="368">
                  <c:v>76.382205168988207</c:v>
                </c:pt>
                <c:pt idx="369">
                  <c:v>37.960823133983951</c:v>
                </c:pt>
                <c:pt idx="370">
                  <c:v>38.342659297900489</c:v>
                </c:pt>
                <c:pt idx="371">
                  <c:v>4.0760011205140261</c:v>
                </c:pt>
                <c:pt idx="372">
                  <c:v>-0.52269221419238376</c:v>
                </c:pt>
                <c:pt idx="373">
                  <c:v>-0.52269221419238376</c:v>
                </c:pt>
                <c:pt idx="374">
                  <c:v>45.411769111825791</c:v>
                </c:pt>
                <c:pt idx="375">
                  <c:v>46.37526460525514</c:v>
                </c:pt>
                <c:pt idx="376">
                  <c:v>4.7047418372690419</c:v>
                </c:pt>
                <c:pt idx="377">
                  <c:v>40.636596309986025</c:v>
                </c:pt>
                <c:pt idx="378">
                  <c:v>25.842767737924284</c:v>
                </c:pt>
                <c:pt idx="379">
                  <c:v>25.771302583648126</c:v>
                </c:pt>
                <c:pt idx="380">
                  <c:v>10.616154160791236</c:v>
                </c:pt>
                <c:pt idx="381">
                  <c:v>10.616154160791236</c:v>
                </c:pt>
                <c:pt idx="382">
                  <c:v>63.839658670999725</c:v>
                </c:pt>
                <c:pt idx="383">
                  <c:v>63.839658670999725</c:v>
                </c:pt>
                <c:pt idx="384">
                  <c:v>6.0944633077416759</c:v>
                </c:pt>
                <c:pt idx="385">
                  <c:v>6.4343874574600992</c:v>
                </c:pt>
                <c:pt idx="386">
                  <c:v>0.67290988858583356</c:v>
                </c:pt>
                <c:pt idx="387">
                  <c:v>0.67290988858583356</c:v>
                </c:pt>
                <c:pt idx="388">
                  <c:v>0.88791531033796289</c:v>
                </c:pt>
                <c:pt idx="389">
                  <c:v>44.222646250778709</c:v>
                </c:pt>
                <c:pt idx="390">
                  <c:v>34.863358353564223</c:v>
                </c:pt>
                <c:pt idx="391">
                  <c:v>35.245194517480762</c:v>
                </c:pt>
                <c:pt idx="392">
                  <c:v>24.110399215249654</c:v>
                </c:pt>
                <c:pt idx="393">
                  <c:v>24.712795377610124</c:v>
                </c:pt>
                <c:pt idx="394">
                  <c:v>25.578365111515641</c:v>
                </c:pt>
                <c:pt idx="395">
                  <c:v>25.576535429807873</c:v>
                </c:pt>
                <c:pt idx="396">
                  <c:v>13.603308060797412</c:v>
                </c:pt>
                <c:pt idx="397">
                  <c:v>13.415119181383265</c:v>
                </c:pt>
                <c:pt idx="398">
                  <c:v>-0.42666911586493211</c:v>
                </c:pt>
                <c:pt idx="399">
                  <c:v>0.36980715579277218</c:v>
                </c:pt>
                <c:pt idx="400">
                  <c:v>0.36980715579277218</c:v>
                </c:pt>
                <c:pt idx="401">
                  <c:v>29.713114304753617</c:v>
                </c:pt>
                <c:pt idx="402">
                  <c:v>23.75403489439055</c:v>
                </c:pt>
                <c:pt idx="403">
                  <c:v>23.969245404810412</c:v>
                </c:pt>
                <c:pt idx="404">
                  <c:v>24.602699660606195</c:v>
                </c:pt>
                <c:pt idx="405">
                  <c:v>11.442488625397399</c:v>
                </c:pt>
                <c:pt idx="406">
                  <c:v>11.088918115605638</c:v>
                </c:pt>
                <c:pt idx="407">
                  <c:v>30.438198602318732</c:v>
                </c:pt>
                <c:pt idx="408">
                  <c:v>30.438198602318732</c:v>
                </c:pt>
                <c:pt idx="409">
                  <c:v>11.563310744086861</c:v>
                </c:pt>
                <c:pt idx="410">
                  <c:v>11.682487292769762</c:v>
                </c:pt>
                <c:pt idx="411">
                  <c:v>19.396127487323238</c:v>
                </c:pt>
                <c:pt idx="412">
                  <c:v>19.396670444708729</c:v>
                </c:pt>
                <c:pt idx="413">
                  <c:v>6.1470659487010275</c:v>
                </c:pt>
                <c:pt idx="414">
                  <c:v>42.442956498689128</c:v>
                </c:pt>
                <c:pt idx="415">
                  <c:v>14.565188826403029</c:v>
                </c:pt>
                <c:pt idx="416">
                  <c:v>2.7730308433277662</c:v>
                </c:pt>
                <c:pt idx="417">
                  <c:v>3.0517312599316901</c:v>
                </c:pt>
                <c:pt idx="418">
                  <c:v>3.7084708554933932</c:v>
                </c:pt>
                <c:pt idx="419">
                  <c:v>3.7355820511054576</c:v>
                </c:pt>
                <c:pt idx="420">
                  <c:v>-5.894753376951873</c:v>
                </c:pt>
                <c:pt idx="421">
                  <c:v>-5.8947533769518703</c:v>
                </c:pt>
                <c:pt idx="422">
                  <c:v>35.326250239794064</c:v>
                </c:pt>
                <c:pt idx="423">
                  <c:v>38.337965238787056</c:v>
                </c:pt>
                <c:pt idx="424">
                  <c:v>5.1386467651536556</c:v>
                </c:pt>
                <c:pt idx="425">
                  <c:v>38.345108328894177</c:v>
                </c:pt>
                <c:pt idx="426">
                  <c:v>35.320946196559554</c:v>
                </c:pt>
                <c:pt idx="427">
                  <c:v>35.326250239794064</c:v>
                </c:pt>
                <c:pt idx="428">
                  <c:v>36.096254207714402</c:v>
                </c:pt>
                <c:pt idx="429">
                  <c:v>36.096254207714438</c:v>
                </c:pt>
                <c:pt idx="430">
                  <c:v>37.248592695639672</c:v>
                </c:pt>
                <c:pt idx="431">
                  <c:v>37.248592695639744</c:v>
                </c:pt>
                <c:pt idx="432">
                  <c:v>38.337735036693644</c:v>
                </c:pt>
                <c:pt idx="433">
                  <c:v>38.337735036693594</c:v>
                </c:pt>
                <c:pt idx="434">
                  <c:v>3.8609326300801987</c:v>
                </c:pt>
                <c:pt idx="435">
                  <c:v>17.817961867787979</c:v>
                </c:pt>
                <c:pt idx="436">
                  <c:v>-5.7511641535858304</c:v>
                </c:pt>
                <c:pt idx="437">
                  <c:v>-9.6855149909877234</c:v>
                </c:pt>
                <c:pt idx="438">
                  <c:v>53.88464402836054</c:v>
                </c:pt>
                <c:pt idx="439">
                  <c:v>41.160719454404678</c:v>
                </c:pt>
                <c:pt idx="440">
                  <c:v>41.160719454404685</c:v>
                </c:pt>
                <c:pt idx="441">
                  <c:v>57.000347454250488</c:v>
                </c:pt>
                <c:pt idx="442">
                  <c:v>56.585334636322152</c:v>
                </c:pt>
                <c:pt idx="443">
                  <c:v>56.999112297054232</c:v>
                </c:pt>
                <c:pt idx="444">
                  <c:v>53.473453535200932</c:v>
                </c:pt>
                <c:pt idx="445">
                  <c:v>53.473453535200946</c:v>
                </c:pt>
                <c:pt idx="446">
                  <c:v>53.095216977948397</c:v>
                </c:pt>
                <c:pt idx="447">
                  <c:v>47.774424708812418</c:v>
                </c:pt>
                <c:pt idx="448">
                  <c:v>44.693611755869163</c:v>
                </c:pt>
                <c:pt idx="449">
                  <c:v>41.862462092826043</c:v>
                </c:pt>
                <c:pt idx="450">
                  <c:v>37.785026823358542</c:v>
                </c:pt>
                <c:pt idx="451">
                  <c:v>37.785026823358542</c:v>
                </c:pt>
                <c:pt idx="452">
                  <c:v>-7.7000369155246116</c:v>
                </c:pt>
                <c:pt idx="453">
                  <c:v>-7.7000369155246116</c:v>
                </c:pt>
                <c:pt idx="454">
                  <c:v>-7.7000369155246116</c:v>
                </c:pt>
                <c:pt idx="455">
                  <c:v>2.7576003964151252</c:v>
                </c:pt>
                <c:pt idx="456">
                  <c:v>-3.7606827683826802</c:v>
                </c:pt>
                <c:pt idx="457">
                  <c:v>-8.8603316802555039</c:v>
                </c:pt>
                <c:pt idx="458">
                  <c:v>-3.372087708253543</c:v>
                </c:pt>
                <c:pt idx="459">
                  <c:v>-5.5298170487283427</c:v>
                </c:pt>
                <c:pt idx="460">
                  <c:v>39.325168626655014</c:v>
                </c:pt>
                <c:pt idx="461">
                  <c:v>39.325168626655014</c:v>
                </c:pt>
                <c:pt idx="462">
                  <c:v>2.0204947184953239</c:v>
                </c:pt>
                <c:pt idx="463">
                  <c:v>38.284989691315801</c:v>
                </c:pt>
                <c:pt idx="464">
                  <c:v>25.71307093620003</c:v>
                </c:pt>
                <c:pt idx="465">
                  <c:v>37.405762968557568</c:v>
                </c:pt>
                <c:pt idx="466">
                  <c:v>4.9446132283939503</c:v>
                </c:pt>
                <c:pt idx="467">
                  <c:v>4.9187718198723562</c:v>
                </c:pt>
                <c:pt idx="468">
                  <c:v>4.9139941714997084</c:v>
                </c:pt>
                <c:pt idx="469">
                  <c:v>7.2648807480102224</c:v>
                </c:pt>
                <c:pt idx="470">
                  <c:v>7.4866502112951663</c:v>
                </c:pt>
                <c:pt idx="471">
                  <c:v>51.100937904044457</c:v>
                </c:pt>
                <c:pt idx="472">
                  <c:v>49.404503395447684</c:v>
                </c:pt>
                <c:pt idx="473">
                  <c:v>4.066078147854375</c:v>
                </c:pt>
                <c:pt idx="474">
                  <c:v>-4.7168730230113756</c:v>
                </c:pt>
                <c:pt idx="475">
                  <c:v>42.254255727054314</c:v>
                </c:pt>
                <c:pt idx="476">
                  <c:v>10.414631723033057</c:v>
                </c:pt>
                <c:pt idx="477">
                  <c:v>37.427174558175452</c:v>
                </c:pt>
                <c:pt idx="478">
                  <c:v>37.427174558175452</c:v>
                </c:pt>
                <c:pt idx="479">
                  <c:v>45.599173359545112</c:v>
                </c:pt>
                <c:pt idx="480">
                  <c:v>38.398200519135777</c:v>
                </c:pt>
                <c:pt idx="481">
                  <c:v>38.39820051913577</c:v>
                </c:pt>
                <c:pt idx="482">
                  <c:v>47.77442470881234</c:v>
                </c:pt>
                <c:pt idx="483">
                  <c:v>38.912476083300611</c:v>
                </c:pt>
                <c:pt idx="484">
                  <c:v>5.1388716355807755</c:v>
                </c:pt>
                <c:pt idx="485">
                  <c:v>59.134334482954827</c:v>
                </c:pt>
                <c:pt idx="486">
                  <c:v>38.920140076380406</c:v>
                </c:pt>
                <c:pt idx="487">
                  <c:v>38.171018152280958</c:v>
                </c:pt>
                <c:pt idx="488">
                  <c:v>37.90820283487907</c:v>
                </c:pt>
                <c:pt idx="489">
                  <c:v>38.006610019704638</c:v>
                </c:pt>
                <c:pt idx="490">
                  <c:v>38.006610019704652</c:v>
                </c:pt>
                <c:pt idx="491">
                  <c:v>38.478873651307794</c:v>
                </c:pt>
                <c:pt idx="492">
                  <c:v>38.145290926070018</c:v>
                </c:pt>
                <c:pt idx="493">
                  <c:v>41.973643692987395</c:v>
                </c:pt>
                <c:pt idx="494">
                  <c:v>41.973643692987395</c:v>
                </c:pt>
                <c:pt idx="495">
                  <c:v>41.565022280796249</c:v>
                </c:pt>
                <c:pt idx="496">
                  <c:v>3.4679316255958001</c:v>
                </c:pt>
                <c:pt idx="497">
                  <c:v>46.384151318530044</c:v>
                </c:pt>
                <c:pt idx="498">
                  <c:v>47.409955369301294</c:v>
                </c:pt>
                <c:pt idx="499">
                  <c:v>59.166795586915377</c:v>
                </c:pt>
                <c:pt idx="500">
                  <c:v>5.7924662948926242</c:v>
                </c:pt>
                <c:pt idx="501">
                  <c:v>6.1682042969879243</c:v>
                </c:pt>
                <c:pt idx="502">
                  <c:v>-0.11387233138722944</c:v>
                </c:pt>
                <c:pt idx="503">
                  <c:v>5.2989695521702833</c:v>
                </c:pt>
                <c:pt idx="504">
                  <c:v>56.702188244200521</c:v>
                </c:pt>
                <c:pt idx="505">
                  <c:v>56.944189833785849</c:v>
                </c:pt>
                <c:pt idx="506">
                  <c:v>56.64280367409259</c:v>
                </c:pt>
                <c:pt idx="507">
                  <c:v>56.64280367409259</c:v>
                </c:pt>
                <c:pt idx="508">
                  <c:v>10.616154160791236</c:v>
                </c:pt>
                <c:pt idx="509">
                  <c:v>10.717499765757314</c:v>
                </c:pt>
                <c:pt idx="510">
                  <c:v>-8.8642869244393676</c:v>
                </c:pt>
                <c:pt idx="511">
                  <c:v>54.418510854251636</c:v>
                </c:pt>
                <c:pt idx="512">
                  <c:v>72.636057846879666</c:v>
                </c:pt>
                <c:pt idx="513">
                  <c:v>2.5119694176638454</c:v>
                </c:pt>
                <c:pt idx="514">
                  <c:v>2.5119694176638432</c:v>
                </c:pt>
                <c:pt idx="515">
                  <c:v>-9.8538885661312623</c:v>
                </c:pt>
                <c:pt idx="516">
                  <c:v>-9.8538885661312623</c:v>
                </c:pt>
                <c:pt idx="517">
                  <c:v>42.328959459680206</c:v>
                </c:pt>
                <c:pt idx="518">
                  <c:v>42.328825953296516</c:v>
                </c:pt>
                <c:pt idx="519">
                  <c:v>-9.1089080506452742</c:v>
                </c:pt>
                <c:pt idx="520">
                  <c:v>-9.1129686629012134</c:v>
                </c:pt>
                <c:pt idx="521">
                  <c:v>4.6594459791564926</c:v>
                </c:pt>
                <c:pt idx="522">
                  <c:v>4.7104564796029358</c:v>
                </c:pt>
                <c:pt idx="523">
                  <c:v>4.7104564796029367</c:v>
                </c:pt>
                <c:pt idx="524">
                  <c:v>-2.1182476485325838</c:v>
                </c:pt>
                <c:pt idx="525">
                  <c:v>-2.2253499170508131</c:v>
                </c:pt>
                <c:pt idx="526">
                  <c:v>6.9116797146673115</c:v>
                </c:pt>
                <c:pt idx="527">
                  <c:v>41.800931744922408</c:v>
                </c:pt>
                <c:pt idx="528">
                  <c:v>26.521703530827129</c:v>
                </c:pt>
                <c:pt idx="529">
                  <c:v>41.997591510777788</c:v>
                </c:pt>
                <c:pt idx="530">
                  <c:v>26.718363296682515</c:v>
                </c:pt>
                <c:pt idx="531">
                  <c:v>42.65423999177434</c:v>
                </c:pt>
                <c:pt idx="532">
                  <c:v>42.65423999177434</c:v>
                </c:pt>
                <c:pt idx="533">
                  <c:v>37.646294004367327</c:v>
                </c:pt>
                <c:pt idx="534">
                  <c:v>31.820138238605409</c:v>
                </c:pt>
                <c:pt idx="535">
                  <c:v>6.6769825728636212</c:v>
                </c:pt>
                <c:pt idx="536">
                  <c:v>8.8853738858938609</c:v>
                </c:pt>
                <c:pt idx="537">
                  <c:v>4.9877084975399759</c:v>
                </c:pt>
                <c:pt idx="538">
                  <c:v>4.9877084975399759</c:v>
                </c:pt>
                <c:pt idx="539">
                  <c:v>2.5440729968322224</c:v>
                </c:pt>
                <c:pt idx="540">
                  <c:v>2.5440729968322224</c:v>
                </c:pt>
                <c:pt idx="541">
                  <c:v>2.5440729968322224</c:v>
                </c:pt>
                <c:pt idx="542">
                  <c:v>41.85191898629418</c:v>
                </c:pt>
                <c:pt idx="543">
                  <c:v>41.85191898629418</c:v>
                </c:pt>
                <c:pt idx="544">
                  <c:v>41.85191898629418</c:v>
                </c:pt>
                <c:pt idx="545">
                  <c:v>45.599173359545112</c:v>
                </c:pt>
                <c:pt idx="546">
                  <c:v>54.596466462881963</c:v>
                </c:pt>
                <c:pt idx="547">
                  <c:v>53.884644028360611</c:v>
                </c:pt>
                <c:pt idx="548">
                  <c:v>54.596466462881821</c:v>
                </c:pt>
                <c:pt idx="549">
                  <c:v>2.7150854890708342</c:v>
                </c:pt>
                <c:pt idx="550">
                  <c:v>2.7134193215567484</c:v>
                </c:pt>
                <c:pt idx="551">
                  <c:v>-3.8149404679047598</c:v>
                </c:pt>
                <c:pt idx="552">
                  <c:v>62.191940462312097</c:v>
                </c:pt>
                <c:pt idx="553">
                  <c:v>62.191940462312097</c:v>
                </c:pt>
                <c:pt idx="554">
                  <c:v>54.556502154513474</c:v>
                </c:pt>
                <c:pt idx="555">
                  <c:v>53.48876850273161</c:v>
                </c:pt>
                <c:pt idx="556">
                  <c:v>49.502706975359928</c:v>
                </c:pt>
                <c:pt idx="557">
                  <c:v>46.299506020014277</c:v>
                </c:pt>
                <c:pt idx="558">
                  <c:v>48.802245852232154</c:v>
                </c:pt>
                <c:pt idx="559">
                  <c:v>48.446334634971528</c:v>
                </c:pt>
                <c:pt idx="560">
                  <c:v>5.25369620067619</c:v>
                </c:pt>
                <c:pt idx="561">
                  <c:v>5.4326725784007079</c:v>
                </c:pt>
                <c:pt idx="562">
                  <c:v>54.482094468020406</c:v>
                </c:pt>
                <c:pt idx="563">
                  <c:v>-6.3593896914658696</c:v>
                </c:pt>
                <c:pt idx="564">
                  <c:v>40.967577740505128</c:v>
                </c:pt>
                <c:pt idx="565">
                  <c:v>38.912476083300611</c:v>
                </c:pt>
                <c:pt idx="566">
                  <c:v>-6.1719859831535908</c:v>
                </c:pt>
                <c:pt idx="567">
                  <c:v>-4.556118491900035</c:v>
                </c:pt>
                <c:pt idx="568">
                  <c:v>44.222646250778709</c:v>
                </c:pt>
                <c:pt idx="569">
                  <c:v>43.225081316412314</c:v>
                </c:pt>
                <c:pt idx="570">
                  <c:v>38.715694715403288</c:v>
                </c:pt>
                <c:pt idx="571">
                  <c:v>4.0074110629428743</c:v>
                </c:pt>
                <c:pt idx="572">
                  <c:v>52.734625774238559</c:v>
                </c:pt>
                <c:pt idx="573">
                  <c:v>52.734625774238559</c:v>
                </c:pt>
                <c:pt idx="574">
                  <c:v>-6.1580165701388632</c:v>
                </c:pt>
                <c:pt idx="575">
                  <c:v>-5.9689507793641816</c:v>
                </c:pt>
                <c:pt idx="576">
                  <c:v>-5.986233963744529</c:v>
                </c:pt>
                <c:pt idx="577">
                  <c:v>-5.986233963744529</c:v>
                </c:pt>
                <c:pt idx="578">
                  <c:v>14.599273940730042</c:v>
                </c:pt>
                <c:pt idx="579">
                  <c:v>48.330037665864765</c:v>
                </c:pt>
                <c:pt idx="580">
                  <c:v>-5.4349784627159545</c:v>
                </c:pt>
                <c:pt idx="581">
                  <c:v>-5.4349784627159545</c:v>
                </c:pt>
                <c:pt idx="582">
                  <c:v>-5.4349784627159554</c:v>
                </c:pt>
                <c:pt idx="583">
                  <c:v>-5.4349784627159554</c:v>
                </c:pt>
                <c:pt idx="584">
                  <c:v>53.884296145246388</c:v>
                </c:pt>
                <c:pt idx="585">
                  <c:v>54.952377680142689</c:v>
                </c:pt>
                <c:pt idx="586">
                  <c:v>-5.1902757838084304</c:v>
                </c:pt>
                <c:pt idx="587">
                  <c:v>29.713114304753617</c:v>
                </c:pt>
                <c:pt idx="588">
                  <c:v>29.713114304753635</c:v>
                </c:pt>
                <c:pt idx="589">
                  <c:v>6.6625110628032083</c:v>
                </c:pt>
                <c:pt idx="590">
                  <c:v>6.6503449428793342</c:v>
                </c:pt>
                <c:pt idx="591">
                  <c:v>6.3932442261826088</c:v>
                </c:pt>
                <c:pt idx="592">
                  <c:v>43.705023542208188</c:v>
                </c:pt>
                <c:pt idx="593">
                  <c:v>43.705023542208188</c:v>
                </c:pt>
                <c:pt idx="594">
                  <c:v>42.930657347103256</c:v>
                </c:pt>
                <c:pt idx="595">
                  <c:v>43.085112759269023</c:v>
                </c:pt>
                <c:pt idx="596">
                  <c:v>42.886430802630578</c:v>
                </c:pt>
                <c:pt idx="597">
                  <c:v>42.87960259354864</c:v>
                </c:pt>
                <c:pt idx="598">
                  <c:v>62.191940462312054</c:v>
                </c:pt>
                <c:pt idx="599">
                  <c:v>62.191940462312054</c:v>
                </c:pt>
                <c:pt idx="600">
                  <c:v>65.549799367488561</c:v>
                </c:pt>
                <c:pt idx="601">
                  <c:v>65.549799367488561</c:v>
                </c:pt>
                <c:pt idx="602">
                  <c:v>88.67033906104713</c:v>
                </c:pt>
                <c:pt idx="603">
                  <c:v>87.806028008777091</c:v>
                </c:pt>
                <c:pt idx="604">
                  <c:v>87.384804675626697</c:v>
                </c:pt>
                <c:pt idx="605">
                  <c:v>56.955009839185365</c:v>
                </c:pt>
                <c:pt idx="606">
                  <c:v>54.773399911841842</c:v>
                </c:pt>
                <c:pt idx="607">
                  <c:v>47.774375802548391</c:v>
                </c:pt>
                <c:pt idx="608">
                  <c:v>38.56996523084517</c:v>
                </c:pt>
                <c:pt idx="609">
                  <c:v>36.921183458327249</c:v>
                </c:pt>
                <c:pt idx="610">
                  <c:v>-0.61702193550642237</c:v>
                </c:pt>
                <c:pt idx="611">
                  <c:v>3.672699779560364</c:v>
                </c:pt>
                <c:pt idx="612">
                  <c:v>3.6727726562141569</c:v>
                </c:pt>
                <c:pt idx="613">
                  <c:v>3.6726269029065626</c:v>
                </c:pt>
                <c:pt idx="614">
                  <c:v>39.487904547319062</c:v>
                </c:pt>
                <c:pt idx="615">
                  <c:v>39.487904547317669</c:v>
                </c:pt>
                <c:pt idx="616">
                  <c:v>7.5444281479490343</c:v>
                </c:pt>
                <c:pt idx="617">
                  <c:v>6.1802860756675644</c:v>
                </c:pt>
                <c:pt idx="618">
                  <c:v>40.013477807148895</c:v>
                </c:pt>
                <c:pt idx="619">
                  <c:v>40.012849802612699</c:v>
                </c:pt>
                <c:pt idx="620">
                  <c:v>38.617307876372543</c:v>
                </c:pt>
                <c:pt idx="621">
                  <c:v>38.622251714819676</c:v>
                </c:pt>
                <c:pt idx="622">
                  <c:v>40.625035073218292</c:v>
                </c:pt>
                <c:pt idx="623">
                  <c:v>39.423153543251232</c:v>
                </c:pt>
                <c:pt idx="624">
                  <c:v>45.990791278306496</c:v>
                </c:pt>
                <c:pt idx="625">
                  <c:v>-4.1309515196709574</c:v>
                </c:pt>
                <c:pt idx="626">
                  <c:v>2.883911219477183</c:v>
                </c:pt>
                <c:pt idx="627">
                  <c:v>-9.2603050610579949</c:v>
                </c:pt>
                <c:pt idx="628">
                  <c:v>0.16328287122208798</c:v>
                </c:pt>
                <c:pt idx="629">
                  <c:v>4.41979390999043</c:v>
                </c:pt>
                <c:pt idx="630">
                  <c:v>2.8978691466739788</c:v>
                </c:pt>
                <c:pt idx="631">
                  <c:v>3.7478165067675158</c:v>
                </c:pt>
                <c:pt idx="632">
                  <c:v>10.822377613087204</c:v>
                </c:pt>
                <c:pt idx="633">
                  <c:v>10.691233792775039</c:v>
                </c:pt>
                <c:pt idx="634">
                  <c:v>-4.4293380404271518</c:v>
                </c:pt>
                <c:pt idx="635">
                  <c:v>-5.5977222962396791</c:v>
                </c:pt>
                <c:pt idx="636">
                  <c:v>-5.4219037296793525E-2</c:v>
                </c:pt>
                <c:pt idx="637">
                  <c:v>-0.3470425687200373</c:v>
                </c:pt>
                <c:pt idx="638">
                  <c:v>12.615520034651698</c:v>
                </c:pt>
                <c:pt idx="639">
                  <c:v>0.60111834455748581</c:v>
                </c:pt>
                <c:pt idx="640">
                  <c:v>0.56904971660918102</c:v>
                </c:pt>
                <c:pt idx="641">
                  <c:v>-8.4744031106295434</c:v>
                </c:pt>
                <c:pt idx="642">
                  <c:v>62.193697871811423</c:v>
                </c:pt>
                <c:pt idx="643">
                  <c:v>7.7007787948887394</c:v>
                </c:pt>
                <c:pt idx="644">
                  <c:v>9.2321388328131651</c:v>
                </c:pt>
                <c:pt idx="645">
                  <c:v>-1.2757257450318871</c:v>
                </c:pt>
                <c:pt idx="646">
                  <c:v>-1.2757257450318871</c:v>
                </c:pt>
                <c:pt idx="647">
                  <c:v>39.226838743727349</c:v>
                </c:pt>
                <c:pt idx="648">
                  <c:v>39.467940739916919</c:v>
                </c:pt>
                <c:pt idx="649">
                  <c:v>39.030178977871969</c:v>
                </c:pt>
                <c:pt idx="650">
                  <c:v>39.271280974061533</c:v>
                </c:pt>
                <c:pt idx="651">
                  <c:v>32.977637153401226</c:v>
                </c:pt>
                <c:pt idx="652">
                  <c:v>32.977637153401226</c:v>
                </c:pt>
                <c:pt idx="653">
                  <c:v>52.833676159203854</c:v>
                </c:pt>
                <c:pt idx="654">
                  <c:v>52.833676159203335</c:v>
                </c:pt>
                <c:pt idx="655">
                  <c:v>53.295497926570626</c:v>
                </c:pt>
                <c:pt idx="656">
                  <c:v>53.295497926570633</c:v>
                </c:pt>
                <c:pt idx="657">
                  <c:v>0.73867896030948021</c:v>
                </c:pt>
                <c:pt idx="658">
                  <c:v>-5.16061291115731</c:v>
                </c:pt>
                <c:pt idx="659">
                  <c:v>1.8307735667295806</c:v>
                </c:pt>
                <c:pt idx="660">
                  <c:v>1.8845421680556442</c:v>
                </c:pt>
                <c:pt idx="661">
                  <c:v>1.8059727767902798</c:v>
                </c:pt>
                <c:pt idx="662">
                  <c:v>5.9778361285220241</c:v>
                </c:pt>
                <c:pt idx="663">
                  <c:v>47.146919031656999</c:v>
                </c:pt>
                <c:pt idx="664">
                  <c:v>43.517772272640443</c:v>
                </c:pt>
                <c:pt idx="665">
                  <c:v>12.253852725362119</c:v>
                </c:pt>
                <c:pt idx="666">
                  <c:v>12.266515948361056</c:v>
                </c:pt>
                <c:pt idx="667">
                  <c:v>12.505272895289593</c:v>
                </c:pt>
                <c:pt idx="668">
                  <c:v>11.928224752965241</c:v>
                </c:pt>
                <c:pt idx="669">
                  <c:v>11.768462722475457</c:v>
                </c:pt>
                <c:pt idx="670">
                  <c:v>6.0145366956260204</c:v>
                </c:pt>
                <c:pt idx="671">
                  <c:v>36.547795350944199</c:v>
                </c:pt>
                <c:pt idx="672">
                  <c:v>36.547795350944206</c:v>
                </c:pt>
                <c:pt idx="673">
                  <c:v>4.5107224043043939</c:v>
                </c:pt>
                <c:pt idx="674">
                  <c:v>51.951334839070071</c:v>
                </c:pt>
                <c:pt idx="675">
                  <c:v>52.493094120432886</c:v>
                </c:pt>
                <c:pt idx="676">
                  <c:v>42.164551327103915</c:v>
                </c:pt>
                <c:pt idx="677">
                  <c:v>42.164551327103915</c:v>
                </c:pt>
                <c:pt idx="678">
                  <c:v>0.2302095848366261</c:v>
                </c:pt>
                <c:pt idx="679">
                  <c:v>-6.5450723878844768</c:v>
                </c:pt>
                <c:pt idx="680">
                  <c:v>14.941373245290476</c:v>
                </c:pt>
                <c:pt idx="681">
                  <c:v>14.972085065708436</c:v>
                </c:pt>
                <c:pt idx="682">
                  <c:v>56.376022549185009</c:v>
                </c:pt>
                <c:pt idx="683">
                  <c:v>56.198066940554689</c:v>
                </c:pt>
                <c:pt idx="684">
                  <c:v>9.5454214031423668</c:v>
                </c:pt>
                <c:pt idx="685">
                  <c:v>9.5454214031423668</c:v>
                </c:pt>
                <c:pt idx="686">
                  <c:v>46.47087800445491</c:v>
                </c:pt>
                <c:pt idx="687">
                  <c:v>46.47087800445491</c:v>
                </c:pt>
                <c:pt idx="688">
                  <c:v>-6.1542149245792119</c:v>
                </c:pt>
                <c:pt idx="689">
                  <c:v>0.58481160597733139</c:v>
                </c:pt>
                <c:pt idx="690">
                  <c:v>1.5612178059474624</c:v>
                </c:pt>
                <c:pt idx="691">
                  <c:v>2.3209802969873676</c:v>
                </c:pt>
                <c:pt idx="692">
                  <c:v>0.7412269231294788</c:v>
                </c:pt>
                <c:pt idx="693">
                  <c:v>42.882560457127028</c:v>
                </c:pt>
                <c:pt idx="694">
                  <c:v>44.228889329906359</c:v>
                </c:pt>
                <c:pt idx="695">
                  <c:v>44.228889329906316</c:v>
                </c:pt>
                <c:pt idx="696">
                  <c:v>-5.5555819338602124</c:v>
                </c:pt>
                <c:pt idx="697">
                  <c:v>7.1100605566603656</c:v>
                </c:pt>
                <c:pt idx="698">
                  <c:v>6.7398073617262169</c:v>
                </c:pt>
                <c:pt idx="699">
                  <c:v>6.3894559964054656</c:v>
                </c:pt>
                <c:pt idx="700">
                  <c:v>1.4125583979427072</c:v>
                </c:pt>
                <c:pt idx="701">
                  <c:v>1.4036945736904278</c:v>
                </c:pt>
                <c:pt idx="702">
                  <c:v>2.3646456999555041</c:v>
                </c:pt>
                <c:pt idx="703">
                  <c:v>0.20280780499578441</c:v>
                </c:pt>
                <c:pt idx="704">
                  <c:v>0.20269837658457598</c:v>
                </c:pt>
                <c:pt idx="705">
                  <c:v>0.20286251920137396</c:v>
                </c:pt>
                <c:pt idx="706">
                  <c:v>1.6623428428624845</c:v>
                </c:pt>
                <c:pt idx="707">
                  <c:v>37.498350627894254</c:v>
                </c:pt>
                <c:pt idx="708">
                  <c:v>32.118182708130036</c:v>
                </c:pt>
                <c:pt idx="709">
                  <c:v>6.1470659487010275</c:v>
                </c:pt>
                <c:pt idx="710">
                  <c:v>6.1470659487010293</c:v>
                </c:pt>
                <c:pt idx="711">
                  <c:v>11.139159987934388</c:v>
                </c:pt>
                <c:pt idx="712">
                  <c:v>36.044614885214315</c:v>
                </c:pt>
                <c:pt idx="713">
                  <c:v>35.270248690109376</c:v>
                </c:pt>
                <c:pt idx="714">
                  <c:v>2.4376355360049238</c:v>
                </c:pt>
                <c:pt idx="715">
                  <c:v>-6.5333121518925106</c:v>
                </c:pt>
                <c:pt idx="716">
                  <c:v>4.1175206910327411</c:v>
                </c:pt>
                <c:pt idx="717">
                  <c:v>4.1175206910327411</c:v>
                </c:pt>
                <c:pt idx="718">
                  <c:v>2.5296398574268268</c:v>
                </c:pt>
                <c:pt idx="719">
                  <c:v>54.200590937252954</c:v>
                </c:pt>
                <c:pt idx="720">
                  <c:v>54.200590937252954</c:v>
                </c:pt>
                <c:pt idx="721">
                  <c:v>54.200590937252954</c:v>
                </c:pt>
                <c:pt idx="722">
                  <c:v>54.200590937252954</c:v>
                </c:pt>
                <c:pt idx="723">
                  <c:v>54.912965684500925</c:v>
                </c:pt>
                <c:pt idx="724">
                  <c:v>54.912965684500925</c:v>
                </c:pt>
                <c:pt idx="725">
                  <c:v>54.022635328622563</c:v>
                </c:pt>
                <c:pt idx="726">
                  <c:v>47.556685054478564</c:v>
                </c:pt>
                <c:pt idx="727">
                  <c:v>5.0269360450889264</c:v>
                </c:pt>
                <c:pt idx="728">
                  <c:v>5.9661068666504375</c:v>
                </c:pt>
                <c:pt idx="729">
                  <c:v>71.03854270189035</c:v>
                </c:pt>
                <c:pt idx="730">
                  <c:v>3.2297599849717114</c:v>
                </c:pt>
                <c:pt idx="731">
                  <c:v>34.583644532131594</c:v>
                </c:pt>
                <c:pt idx="732">
                  <c:v>34.583644532131601</c:v>
                </c:pt>
                <c:pt idx="733">
                  <c:v>37.127905559014941</c:v>
                </c:pt>
                <c:pt idx="734">
                  <c:v>37.127905559014941</c:v>
                </c:pt>
                <c:pt idx="735">
                  <c:v>3.0267105317479297</c:v>
                </c:pt>
                <c:pt idx="736">
                  <c:v>5.362947324457437</c:v>
                </c:pt>
                <c:pt idx="737">
                  <c:v>5.3629473244574308</c:v>
                </c:pt>
                <c:pt idx="738">
                  <c:v>-2.704159957907843</c:v>
                </c:pt>
                <c:pt idx="739">
                  <c:v>-2.704159957907843</c:v>
                </c:pt>
                <c:pt idx="740">
                  <c:v>6.2602217668888258</c:v>
                </c:pt>
                <c:pt idx="741">
                  <c:v>44.393217181885802</c:v>
                </c:pt>
                <c:pt idx="742">
                  <c:v>46.347235495974516</c:v>
                </c:pt>
                <c:pt idx="743">
                  <c:v>6.0821302698798005</c:v>
                </c:pt>
                <c:pt idx="744">
                  <c:v>37.121025891634403</c:v>
                </c:pt>
                <c:pt idx="745">
                  <c:v>36.876611616096838</c:v>
                </c:pt>
                <c:pt idx="746">
                  <c:v>37.139299471385726</c:v>
                </c:pt>
                <c:pt idx="747">
                  <c:v>37.342991952441245</c:v>
                </c:pt>
                <c:pt idx="748">
                  <c:v>38.974401262543182</c:v>
                </c:pt>
                <c:pt idx="749">
                  <c:v>38.974401262543182</c:v>
                </c:pt>
                <c:pt idx="750">
                  <c:v>13.96552307478102</c:v>
                </c:pt>
                <c:pt idx="751">
                  <c:v>13.965523074781014</c:v>
                </c:pt>
                <c:pt idx="752">
                  <c:v>3.7577228457524781</c:v>
                </c:pt>
                <c:pt idx="753">
                  <c:v>13.890309663173081</c:v>
                </c:pt>
                <c:pt idx="754">
                  <c:v>13.603308060797412</c:v>
                </c:pt>
                <c:pt idx="755">
                  <c:v>13.415119181383265</c:v>
                </c:pt>
                <c:pt idx="756">
                  <c:v>5.7750565444397441</c:v>
                </c:pt>
                <c:pt idx="757">
                  <c:v>5.8619091489524138</c:v>
                </c:pt>
                <c:pt idx="758">
                  <c:v>2.5625062623732964</c:v>
                </c:pt>
                <c:pt idx="759">
                  <c:v>2.2365053695835009</c:v>
                </c:pt>
                <c:pt idx="760">
                  <c:v>18.640648547907741</c:v>
                </c:pt>
                <c:pt idx="761">
                  <c:v>18.645933128394514</c:v>
                </c:pt>
                <c:pt idx="762">
                  <c:v>18.615497352879768</c:v>
                </c:pt>
                <c:pt idx="763">
                  <c:v>39.54095525856642</c:v>
                </c:pt>
                <c:pt idx="764">
                  <c:v>36.716941784274347</c:v>
                </c:pt>
                <c:pt idx="765">
                  <c:v>36.200818036683081</c:v>
                </c:pt>
                <c:pt idx="766">
                  <c:v>36.200818036683081</c:v>
                </c:pt>
                <c:pt idx="767">
                  <c:v>31.733187325994642</c:v>
                </c:pt>
                <c:pt idx="768">
                  <c:v>49.694666611645999</c:v>
                </c:pt>
                <c:pt idx="769">
                  <c:v>31.536527560139255</c:v>
                </c:pt>
                <c:pt idx="770">
                  <c:v>49.498006845790613</c:v>
                </c:pt>
                <c:pt idx="771">
                  <c:v>40.644217242417618</c:v>
                </c:pt>
                <c:pt idx="772">
                  <c:v>40.644217242417618</c:v>
                </c:pt>
                <c:pt idx="773">
                  <c:v>74.513274596916034</c:v>
                </c:pt>
                <c:pt idx="774">
                  <c:v>55.268324589034748</c:v>
                </c:pt>
                <c:pt idx="775">
                  <c:v>54.200590937252883</c:v>
                </c:pt>
                <c:pt idx="776">
                  <c:v>52.734625774238559</c:v>
                </c:pt>
                <c:pt idx="777">
                  <c:v>85.125803507166353</c:v>
                </c:pt>
                <c:pt idx="778">
                  <c:v>85.125803507166353</c:v>
                </c:pt>
                <c:pt idx="779">
                  <c:v>6.4137400494051002</c:v>
                </c:pt>
                <c:pt idx="780">
                  <c:v>6.2776721561427804</c:v>
                </c:pt>
                <c:pt idx="781">
                  <c:v>30.889923471450309</c:v>
                </c:pt>
                <c:pt idx="782">
                  <c:v>30.889963443773173</c:v>
                </c:pt>
                <c:pt idx="783">
                  <c:v>-1.6535480516020551</c:v>
                </c:pt>
                <c:pt idx="784">
                  <c:v>-5.4599350776204032</c:v>
                </c:pt>
                <c:pt idx="785">
                  <c:v>-5.4599350776204032</c:v>
                </c:pt>
                <c:pt idx="786">
                  <c:v>-5.001918372661855</c:v>
                </c:pt>
                <c:pt idx="787">
                  <c:v>-5.3869928281196344</c:v>
                </c:pt>
                <c:pt idx="788">
                  <c:v>-5.4599350776204032</c:v>
                </c:pt>
                <c:pt idx="789">
                  <c:v>47.909625932257974</c:v>
                </c:pt>
                <c:pt idx="790">
                  <c:v>47.536498659268943</c:v>
                </c:pt>
                <c:pt idx="791">
                  <c:v>-5.8693530338412723</c:v>
                </c:pt>
                <c:pt idx="792">
                  <c:v>-5.8692074049258895</c:v>
                </c:pt>
                <c:pt idx="793">
                  <c:v>48.486247143333586</c:v>
                </c:pt>
                <c:pt idx="794">
                  <c:v>49.731936403745848</c:v>
                </c:pt>
                <c:pt idx="795">
                  <c:v>47.901106497687103</c:v>
                </c:pt>
                <c:pt idx="796">
                  <c:v>45.341450044417606</c:v>
                </c:pt>
                <c:pt idx="797">
                  <c:v>30.731484548100685</c:v>
                </c:pt>
                <c:pt idx="798">
                  <c:v>30.731484548100685</c:v>
                </c:pt>
                <c:pt idx="799">
                  <c:v>5.2332649806119171</c:v>
                </c:pt>
                <c:pt idx="800">
                  <c:v>4.5757510536622767</c:v>
                </c:pt>
                <c:pt idx="801">
                  <c:v>6.0992810121396293</c:v>
                </c:pt>
                <c:pt idx="802">
                  <c:v>5.8494348825174516</c:v>
                </c:pt>
                <c:pt idx="803">
                  <c:v>5.6719125838236257</c:v>
                </c:pt>
                <c:pt idx="804">
                  <c:v>88.39150865158723</c:v>
                </c:pt>
                <c:pt idx="805">
                  <c:v>7.0976868958821147</c:v>
                </c:pt>
                <c:pt idx="806">
                  <c:v>4.3489533469975576</c:v>
                </c:pt>
                <c:pt idx="807">
                  <c:v>4.3783183070848413</c:v>
                </c:pt>
                <c:pt idx="808">
                  <c:v>0.25003194053926281</c:v>
                </c:pt>
                <c:pt idx="809">
                  <c:v>2.1456391990047687</c:v>
                </c:pt>
                <c:pt idx="810">
                  <c:v>2.1248345847502743</c:v>
                </c:pt>
                <c:pt idx="811">
                  <c:v>2.1281926946557919</c:v>
                </c:pt>
                <c:pt idx="812">
                  <c:v>4.4351668652668943</c:v>
                </c:pt>
                <c:pt idx="813">
                  <c:v>4.4351668652668943</c:v>
                </c:pt>
                <c:pt idx="814">
                  <c:v>10.799605173651498</c:v>
                </c:pt>
                <c:pt idx="815">
                  <c:v>39.790963366941533</c:v>
                </c:pt>
                <c:pt idx="816">
                  <c:v>39.790963366941533</c:v>
                </c:pt>
                <c:pt idx="817">
                  <c:v>39.790963366941533</c:v>
                </c:pt>
                <c:pt idx="818">
                  <c:v>37.010660628253618</c:v>
                </c:pt>
                <c:pt idx="819">
                  <c:v>37.010660628253568</c:v>
                </c:pt>
                <c:pt idx="820">
                  <c:v>0.63889004337191002</c:v>
                </c:pt>
                <c:pt idx="821">
                  <c:v>5.4046576203642669</c:v>
                </c:pt>
                <c:pt idx="822">
                  <c:v>5.4046576203642775</c:v>
                </c:pt>
                <c:pt idx="823">
                  <c:v>-7.5497525707755342</c:v>
                </c:pt>
                <c:pt idx="824">
                  <c:v>5.0374651385757305</c:v>
                </c:pt>
                <c:pt idx="825">
                  <c:v>5.0374651385757305</c:v>
                </c:pt>
                <c:pt idx="826">
                  <c:v>44.335410700891195</c:v>
                </c:pt>
                <c:pt idx="827">
                  <c:v>44.335410700891195</c:v>
                </c:pt>
                <c:pt idx="828">
                  <c:v>44.901423647006531</c:v>
                </c:pt>
                <c:pt idx="829">
                  <c:v>44.901423647006609</c:v>
                </c:pt>
                <c:pt idx="830">
                  <c:v>47.864935718808148</c:v>
                </c:pt>
                <c:pt idx="831">
                  <c:v>49.876972740272478</c:v>
                </c:pt>
                <c:pt idx="832">
                  <c:v>14.930498405248418</c:v>
                </c:pt>
                <c:pt idx="833">
                  <c:v>17.229156464843637</c:v>
                </c:pt>
                <c:pt idx="834">
                  <c:v>-5.4428087092750328</c:v>
                </c:pt>
                <c:pt idx="835">
                  <c:v>-5.6853829130852942</c:v>
                </c:pt>
                <c:pt idx="836">
                  <c:v>-7.8339052892876504</c:v>
                </c:pt>
                <c:pt idx="837">
                  <c:v>-7.8448340279537891</c:v>
                </c:pt>
                <c:pt idx="838">
                  <c:v>-7.8352965854142456</c:v>
                </c:pt>
                <c:pt idx="839">
                  <c:v>-3.2092172876505849</c:v>
                </c:pt>
                <c:pt idx="840">
                  <c:v>3.5840391937036546</c:v>
                </c:pt>
                <c:pt idx="841">
                  <c:v>3.5840391937036546</c:v>
                </c:pt>
                <c:pt idx="842">
                  <c:v>0.5839754033736978</c:v>
                </c:pt>
                <c:pt idx="843">
                  <c:v>8.7902059965556459E-2</c:v>
                </c:pt>
                <c:pt idx="844">
                  <c:v>9.3330218130519671E-2</c:v>
                </c:pt>
                <c:pt idx="845">
                  <c:v>-0.31022760696021856</c:v>
                </c:pt>
                <c:pt idx="846">
                  <c:v>11.007738728712711</c:v>
                </c:pt>
                <c:pt idx="847">
                  <c:v>10.998662512708952</c:v>
                </c:pt>
                <c:pt idx="848">
                  <c:v>-3.0889014524022156</c:v>
                </c:pt>
                <c:pt idx="849">
                  <c:v>-3.0968988490210121</c:v>
                </c:pt>
                <c:pt idx="850">
                  <c:v>13.505376639037822</c:v>
                </c:pt>
                <c:pt idx="851">
                  <c:v>3.9341708342794237</c:v>
                </c:pt>
                <c:pt idx="852">
                  <c:v>37.61365341470443</c:v>
                </c:pt>
                <c:pt idx="853">
                  <c:v>44.112198092633776</c:v>
                </c:pt>
                <c:pt idx="854">
                  <c:v>50.15637134476281</c:v>
                </c:pt>
                <c:pt idx="855">
                  <c:v>28.586631072308624</c:v>
                </c:pt>
                <c:pt idx="856">
                  <c:v>43.73308488995027</c:v>
                </c:pt>
                <c:pt idx="857">
                  <c:v>43.416748338912683</c:v>
                </c:pt>
                <c:pt idx="858">
                  <c:v>41.378890999578871</c:v>
                </c:pt>
                <c:pt idx="859">
                  <c:v>41.378890999578871</c:v>
                </c:pt>
                <c:pt idx="860">
                  <c:v>2.4255822449762348</c:v>
                </c:pt>
                <c:pt idx="861">
                  <c:v>1.0108569950098909</c:v>
                </c:pt>
                <c:pt idx="862">
                  <c:v>1.0108569950098949</c:v>
                </c:pt>
                <c:pt idx="863">
                  <c:v>7.1784046050940855</c:v>
                </c:pt>
                <c:pt idx="864">
                  <c:v>35.048781985982437</c:v>
                </c:pt>
                <c:pt idx="865">
                  <c:v>35.048781985982423</c:v>
                </c:pt>
                <c:pt idx="866">
                  <c:v>44.166519669110691</c:v>
                </c:pt>
                <c:pt idx="867">
                  <c:v>44.063716399364822</c:v>
                </c:pt>
                <c:pt idx="868">
                  <c:v>46.174745112844825</c:v>
                </c:pt>
                <c:pt idx="869">
                  <c:v>46.046691917196533</c:v>
                </c:pt>
                <c:pt idx="870">
                  <c:v>46.143959936075163</c:v>
                </c:pt>
                <c:pt idx="871">
                  <c:v>45.940156962719513</c:v>
                </c:pt>
                <c:pt idx="872">
                  <c:v>46.12554582207374</c:v>
                </c:pt>
                <c:pt idx="873">
                  <c:v>45.918135716446194</c:v>
                </c:pt>
                <c:pt idx="874">
                  <c:v>-7.7927712965297102</c:v>
                </c:pt>
                <c:pt idx="875">
                  <c:v>-7.7706688015751313</c:v>
                </c:pt>
                <c:pt idx="876">
                  <c:v>-7.7705536844138985</c:v>
                </c:pt>
                <c:pt idx="877">
                  <c:v>-6.8787536286929045</c:v>
                </c:pt>
                <c:pt idx="878">
                  <c:v>-6.8730765003212451</c:v>
                </c:pt>
                <c:pt idx="879">
                  <c:v>42.727251079489321</c:v>
                </c:pt>
                <c:pt idx="880">
                  <c:v>42.732347108523179</c:v>
                </c:pt>
                <c:pt idx="881">
                  <c:v>42.923910845344707</c:v>
                </c:pt>
                <c:pt idx="882">
                  <c:v>42.929006874378572</c:v>
                </c:pt>
                <c:pt idx="883">
                  <c:v>6.067550700860556</c:v>
                </c:pt>
                <c:pt idx="884">
                  <c:v>-0.25972920301718577</c:v>
                </c:pt>
                <c:pt idx="885">
                  <c:v>-0.20884815734983109</c:v>
                </c:pt>
                <c:pt idx="886">
                  <c:v>1.7499228161310008</c:v>
                </c:pt>
                <c:pt idx="887">
                  <c:v>1.7499228161310008</c:v>
                </c:pt>
                <c:pt idx="888">
                  <c:v>-3.8461669312426152</c:v>
                </c:pt>
                <c:pt idx="889">
                  <c:v>44.387281450445201</c:v>
                </c:pt>
                <c:pt idx="890">
                  <c:v>44.387281450445201</c:v>
                </c:pt>
                <c:pt idx="891">
                  <c:v>-2.9724158244800645</c:v>
                </c:pt>
                <c:pt idx="892">
                  <c:v>-2.9724158244800645</c:v>
                </c:pt>
                <c:pt idx="893">
                  <c:v>-2.9724158244800645</c:v>
                </c:pt>
                <c:pt idx="894">
                  <c:v>-0.7510081470304607</c:v>
                </c:pt>
                <c:pt idx="895">
                  <c:v>-5.7077312482052678</c:v>
                </c:pt>
                <c:pt idx="896">
                  <c:v>-5.7077312482052678</c:v>
                </c:pt>
                <c:pt idx="897">
                  <c:v>37.578815988632499</c:v>
                </c:pt>
                <c:pt idx="898">
                  <c:v>37.578815988632499</c:v>
                </c:pt>
                <c:pt idx="899">
                  <c:v>37.171449147659914</c:v>
                </c:pt>
                <c:pt idx="900">
                  <c:v>40.721299104450559</c:v>
                </c:pt>
                <c:pt idx="901">
                  <c:v>41.84225519542413</c:v>
                </c:pt>
                <c:pt idx="902">
                  <c:v>41.734078792228011</c:v>
                </c:pt>
                <c:pt idx="903">
                  <c:v>41.515783878936396</c:v>
                </c:pt>
                <c:pt idx="904">
                  <c:v>39.383449760181634</c:v>
                </c:pt>
                <c:pt idx="905">
                  <c:v>39.383449760181634</c:v>
                </c:pt>
                <c:pt idx="906">
                  <c:v>5.0274071654645089</c:v>
                </c:pt>
                <c:pt idx="907">
                  <c:v>44.22461818252583</c:v>
                </c:pt>
                <c:pt idx="908">
                  <c:v>44.224618182525845</c:v>
                </c:pt>
                <c:pt idx="909">
                  <c:v>2.6950129944595917</c:v>
                </c:pt>
                <c:pt idx="910">
                  <c:v>2.6950129944595882</c:v>
                </c:pt>
                <c:pt idx="911">
                  <c:v>2.5253459089840025</c:v>
                </c:pt>
                <c:pt idx="912">
                  <c:v>2.5253459089840025</c:v>
                </c:pt>
                <c:pt idx="913">
                  <c:v>2.5280212072480288</c:v>
                </c:pt>
                <c:pt idx="914">
                  <c:v>2.5280212072480288</c:v>
                </c:pt>
                <c:pt idx="915">
                  <c:v>-4.6973694984551342</c:v>
                </c:pt>
                <c:pt idx="916">
                  <c:v>-9.2023948626756464</c:v>
                </c:pt>
                <c:pt idx="917">
                  <c:v>-4.9144815966611732</c:v>
                </c:pt>
                <c:pt idx="918">
                  <c:v>-6.1365421405315166</c:v>
                </c:pt>
                <c:pt idx="919">
                  <c:v>5.9778361285220241</c:v>
                </c:pt>
                <c:pt idx="920">
                  <c:v>-0.72798816855988036</c:v>
                </c:pt>
                <c:pt idx="921">
                  <c:v>57.540496487307998</c:v>
                </c:pt>
                <c:pt idx="922">
                  <c:v>57.539842141442357</c:v>
                </c:pt>
                <c:pt idx="923">
                  <c:v>61.656225701237979</c:v>
                </c:pt>
                <c:pt idx="924">
                  <c:v>61.65622570123805</c:v>
                </c:pt>
                <c:pt idx="925">
                  <c:v>54.863399875827433</c:v>
                </c:pt>
                <c:pt idx="926">
                  <c:v>40.864522908307379</c:v>
                </c:pt>
                <c:pt idx="927">
                  <c:v>63.893350535394397</c:v>
                </c:pt>
                <c:pt idx="928">
                  <c:v>63.893350535394333</c:v>
                </c:pt>
                <c:pt idx="929">
                  <c:v>63.893350535394369</c:v>
                </c:pt>
                <c:pt idx="930">
                  <c:v>-1.0511850316370595</c:v>
                </c:pt>
                <c:pt idx="931">
                  <c:v>71.644197681887718</c:v>
                </c:pt>
                <c:pt idx="932">
                  <c:v>70.741055068940611</c:v>
                </c:pt>
                <c:pt idx="933">
                  <c:v>49.310461269373853</c:v>
                </c:pt>
                <c:pt idx="934">
                  <c:v>51.004762144612961</c:v>
                </c:pt>
                <c:pt idx="935">
                  <c:v>51.004762144613046</c:v>
                </c:pt>
                <c:pt idx="936">
                  <c:v>51.004762144608627</c:v>
                </c:pt>
                <c:pt idx="937">
                  <c:v>34.73321612148635</c:v>
                </c:pt>
                <c:pt idx="938">
                  <c:v>34.733216121486379</c:v>
                </c:pt>
                <c:pt idx="939">
                  <c:v>53.883633948320025</c:v>
                </c:pt>
                <c:pt idx="940">
                  <c:v>88.314427843786504</c:v>
                </c:pt>
                <c:pt idx="941">
                  <c:v>89.826727627481958</c:v>
                </c:pt>
                <c:pt idx="942">
                  <c:v>88.391508651587245</c:v>
                </c:pt>
                <c:pt idx="943">
                  <c:v>56.616967642646884</c:v>
                </c:pt>
                <c:pt idx="944">
                  <c:v>57.690147451312967</c:v>
                </c:pt>
                <c:pt idx="945">
                  <c:v>47.362907165996759</c:v>
                </c:pt>
                <c:pt idx="946">
                  <c:v>-2.9219440847234677</c:v>
                </c:pt>
                <c:pt idx="947">
                  <c:v>5.9008621878826899</c:v>
                </c:pt>
                <c:pt idx="948">
                  <c:v>-4.6960162548775868</c:v>
                </c:pt>
                <c:pt idx="949">
                  <c:v>5.3283302658996936</c:v>
                </c:pt>
                <c:pt idx="950">
                  <c:v>-3.4686498145968216</c:v>
                </c:pt>
                <c:pt idx="951">
                  <c:v>2.7287456616595636</c:v>
                </c:pt>
                <c:pt idx="952">
                  <c:v>49.200709045634426</c:v>
                </c:pt>
                <c:pt idx="953">
                  <c:v>52.086584571554468</c:v>
                </c:pt>
                <c:pt idx="954">
                  <c:v>57.799667418227472</c:v>
                </c:pt>
                <c:pt idx="955">
                  <c:v>47.100306258850758</c:v>
                </c:pt>
                <c:pt idx="956">
                  <c:v>57.896080531636073</c:v>
                </c:pt>
                <c:pt idx="957">
                  <c:v>56.616967642646884</c:v>
                </c:pt>
                <c:pt idx="958">
                  <c:v>34.733216121486379</c:v>
                </c:pt>
                <c:pt idx="959">
                  <c:v>39.486353862145933</c:v>
                </c:pt>
                <c:pt idx="960">
                  <c:v>-1.6929938309325216</c:v>
                </c:pt>
                <c:pt idx="961">
                  <c:v>3.807686885749336</c:v>
                </c:pt>
                <c:pt idx="962">
                  <c:v>72.636057846879666</c:v>
                </c:pt>
                <c:pt idx="963">
                  <c:v>-6.9256707204196806</c:v>
                </c:pt>
                <c:pt idx="964">
                  <c:v>4.1788645262510595</c:v>
                </c:pt>
                <c:pt idx="965">
                  <c:v>-2.8313852812763503</c:v>
                </c:pt>
                <c:pt idx="966">
                  <c:v>-3.6057514763812799</c:v>
                </c:pt>
                <c:pt idx="967">
                  <c:v>3.4044983311461281</c:v>
                </c:pt>
                <c:pt idx="968">
                  <c:v>0.35527181848904793</c:v>
                </c:pt>
                <c:pt idx="969">
                  <c:v>0.41435402889766798</c:v>
                </c:pt>
                <c:pt idx="970">
                  <c:v>3.7478165067675087</c:v>
                </c:pt>
                <c:pt idx="971">
                  <c:v>2.9734503116625786</c:v>
                </c:pt>
                <c:pt idx="972">
                  <c:v>7.9444337870758837</c:v>
                </c:pt>
                <c:pt idx="973">
                  <c:v>-5.9167207167492366</c:v>
                </c:pt>
                <c:pt idx="974">
                  <c:v>10.710527252222404</c:v>
                </c:pt>
                <c:pt idx="975">
                  <c:v>-5.893746696097371</c:v>
                </c:pt>
                <c:pt idx="976">
                  <c:v>57.086822824035941</c:v>
                </c:pt>
                <c:pt idx="977">
                  <c:v>5.9778361285220241</c:v>
                </c:pt>
                <c:pt idx="978">
                  <c:v>41.946151620511962</c:v>
                </c:pt>
                <c:pt idx="979">
                  <c:v>51.894540187760029</c:v>
                </c:pt>
                <c:pt idx="980">
                  <c:v>39.487904547319062</c:v>
                </c:pt>
                <c:pt idx="981">
                  <c:v>34.73321612148635</c:v>
                </c:pt>
                <c:pt idx="982">
                  <c:v>34.73321612148635</c:v>
                </c:pt>
                <c:pt idx="983">
                  <c:v>-0.62550279084615945</c:v>
                </c:pt>
                <c:pt idx="984">
                  <c:v>3.807686885749336</c:v>
                </c:pt>
                <c:pt idx="985">
                  <c:v>3.807686885749336</c:v>
                </c:pt>
                <c:pt idx="986">
                  <c:v>34.73321612148635</c:v>
                </c:pt>
                <c:pt idx="987">
                  <c:v>34.731993700861551</c:v>
                </c:pt>
                <c:pt idx="988">
                  <c:v>44.556942137903732</c:v>
                </c:pt>
                <c:pt idx="989">
                  <c:v>10.223323997028716</c:v>
                </c:pt>
                <c:pt idx="990">
                  <c:v>10.223323997028716</c:v>
                </c:pt>
                <c:pt idx="991">
                  <c:v>10.223323997028716</c:v>
                </c:pt>
                <c:pt idx="992">
                  <c:v>10.223323997028716</c:v>
                </c:pt>
                <c:pt idx="993">
                  <c:v>3.6677141120631087</c:v>
                </c:pt>
                <c:pt idx="994">
                  <c:v>57.896080531636073</c:v>
                </c:pt>
                <c:pt idx="995">
                  <c:v>38.912476083301179</c:v>
                </c:pt>
                <c:pt idx="996">
                  <c:v>41.782014966197238</c:v>
                </c:pt>
                <c:pt idx="997">
                  <c:v>38.345108328894177</c:v>
                </c:pt>
                <c:pt idx="998">
                  <c:v>39.653269671207951</c:v>
                </c:pt>
                <c:pt idx="999">
                  <c:v>39.819855397354118</c:v>
                </c:pt>
                <c:pt idx="1000">
                  <c:v>38.912476083301179</c:v>
                </c:pt>
                <c:pt idx="1001">
                  <c:v>42.290771717689033</c:v>
                </c:pt>
                <c:pt idx="1002">
                  <c:v>41.565022280796249</c:v>
                </c:pt>
                <c:pt idx="1003">
                  <c:v>42.569970789618012</c:v>
                </c:pt>
                <c:pt idx="1004">
                  <c:v>41.783331726196472</c:v>
                </c:pt>
                <c:pt idx="1005">
                  <c:v>87.857276014496918</c:v>
                </c:pt>
                <c:pt idx="1006">
                  <c:v>34.733216121486379</c:v>
                </c:pt>
                <c:pt idx="1007">
                  <c:v>88.569650761745038</c:v>
                </c:pt>
                <c:pt idx="1008">
                  <c:v>39.48635386214594</c:v>
                </c:pt>
                <c:pt idx="1009">
                  <c:v>41.783331726196472</c:v>
                </c:pt>
                <c:pt idx="1010">
                  <c:v>41.783331726196472</c:v>
                </c:pt>
                <c:pt idx="1011">
                  <c:v>38.912476083301179</c:v>
                </c:pt>
                <c:pt idx="1012">
                  <c:v>40.967577740505128</c:v>
                </c:pt>
                <c:pt idx="1013">
                  <c:v>33.7492186813354</c:v>
                </c:pt>
                <c:pt idx="1014">
                  <c:v>26.887897986084521</c:v>
                </c:pt>
                <c:pt idx="1015">
                  <c:v>28.749061086417019</c:v>
                </c:pt>
                <c:pt idx="1016">
                  <c:v>28.804975753996221</c:v>
                </c:pt>
                <c:pt idx="1017">
                  <c:v>5.0916109765724062</c:v>
                </c:pt>
                <c:pt idx="1018">
                  <c:v>37.90820283487907</c:v>
                </c:pt>
                <c:pt idx="1019">
                  <c:v>53.060106781731363</c:v>
                </c:pt>
                <c:pt idx="1020">
                  <c:v>29.713114304753617</c:v>
                </c:pt>
                <c:pt idx="1021">
                  <c:v>53.059717640355473</c:v>
                </c:pt>
                <c:pt idx="1022">
                  <c:v>86.931881898163368</c:v>
                </c:pt>
                <c:pt idx="1023">
                  <c:v>49.310461269373803</c:v>
                </c:pt>
                <c:pt idx="1024">
                  <c:v>153.64072112563977</c:v>
                </c:pt>
                <c:pt idx="1025">
                  <c:v>26.245999995673536</c:v>
                </c:pt>
                <c:pt idx="1026">
                  <c:v>33.561269971621606</c:v>
                </c:pt>
                <c:pt idx="1027">
                  <c:v>38.912476083300483</c:v>
                </c:pt>
                <c:pt idx="1028">
                  <c:v>41.783331726196472</c:v>
                </c:pt>
                <c:pt idx="1029">
                  <c:v>39.486353862145933</c:v>
                </c:pt>
                <c:pt idx="1030">
                  <c:v>42.288486265706837</c:v>
                </c:pt>
                <c:pt idx="1031">
                  <c:v>37.578815988632499</c:v>
                </c:pt>
                <c:pt idx="1032">
                  <c:v>40.967577740505128</c:v>
                </c:pt>
                <c:pt idx="1033">
                  <c:v>33.561269971621606</c:v>
                </c:pt>
                <c:pt idx="1034">
                  <c:v>60.473487618154067</c:v>
                </c:pt>
                <c:pt idx="1035">
                  <c:v>60.738764092919112</c:v>
                </c:pt>
                <c:pt idx="1036">
                  <c:v>31.959804112478132</c:v>
                </c:pt>
                <c:pt idx="1037">
                  <c:v>25.842767737924291</c:v>
                </c:pt>
                <c:pt idx="1038">
                  <c:v>39.486353862145933</c:v>
                </c:pt>
                <c:pt idx="1039">
                  <c:v>42.288486265706837</c:v>
                </c:pt>
                <c:pt idx="1040">
                  <c:v>42.091776368446517</c:v>
                </c:pt>
                <c:pt idx="1041">
                  <c:v>58.781252397985639</c:v>
                </c:pt>
                <c:pt idx="1042">
                  <c:v>31.959804112478132</c:v>
                </c:pt>
                <c:pt idx="1043">
                  <c:v>39.487904547319062</c:v>
                </c:pt>
                <c:pt idx="1044">
                  <c:v>58.868731187404038</c:v>
                </c:pt>
                <c:pt idx="1045">
                  <c:v>72.640143179563182</c:v>
                </c:pt>
                <c:pt idx="1046">
                  <c:v>96.905128359636635</c:v>
                </c:pt>
                <c:pt idx="1047">
                  <c:v>88.124392333041953</c:v>
                </c:pt>
                <c:pt idx="1048">
                  <c:v>49.310461269374329</c:v>
                </c:pt>
                <c:pt idx="1049">
                  <c:v>176.07859256941421</c:v>
                </c:pt>
                <c:pt idx="1050">
                  <c:v>55.664200114663863</c:v>
                </c:pt>
                <c:pt idx="1051">
                  <c:v>53.884644028360718</c:v>
                </c:pt>
                <c:pt idx="1052">
                  <c:v>39.955953895444623</c:v>
                </c:pt>
                <c:pt idx="1053">
                  <c:v>39.998649927026904</c:v>
                </c:pt>
                <c:pt idx="1054">
                  <c:v>52.734625774238559</c:v>
                </c:pt>
                <c:pt idx="1055">
                  <c:v>53.44700052148665</c:v>
                </c:pt>
                <c:pt idx="1056">
                  <c:v>125.78155444137364</c:v>
                </c:pt>
                <c:pt idx="1057">
                  <c:v>130.05580292486215</c:v>
                </c:pt>
                <c:pt idx="1058">
                  <c:v>125.78155444137369</c:v>
                </c:pt>
                <c:pt idx="1059">
                  <c:v>64.844996477456107</c:v>
                </c:pt>
                <c:pt idx="1060">
                  <c:v>53.44700052148665</c:v>
                </c:pt>
                <c:pt idx="1061">
                  <c:v>65.172620241696805</c:v>
                </c:pt>
                <c:pt idx="1062">
                  <c:v>64.926008042832336</c:v>
                </c:pt>
                <c:pt idx="1063">
                  <c:v>64.926008042832336</c:v>
                </c:pt>
                <c:pt idx="1064">
                  <c:v>63.734049081654057</c:v>
                </c:pt>
                <c:pt idx="1065">
                  <c:v>65.807669806591349</c:v>
                </c:pt>
                <c:pt idx="1066">
                  <c:v>125.7815544413737</c:v>
                </c:pt>
                <c:pt idx="1067">
                  <c:v>167.80879974783701</c:v>
                </c:pt>
                <c:pt idx="1068">
                  <c:v>166.65208829173997</c:v>
                </c:pt>
                <c:pt idx="1069">
                  <c:v>49.310461269373825</c:v>
                </c:pt>
                <c:pt idx="1070">
                  <c:v>157.4684236493737</c:v>
                </c:pt>
                <c:pt idx="1071">
                  <c:v>173.22909358042168</c:v>
                </c:pt>
                <c:pt idx="1072">
                  <c:v>125.78155444137418</c:v>
                </c:pt>
                <c:pt idx="1073">
                  <c:v>164.51662098817144</c:v>
                </c:pt>
                <c:pt idx="1074">
                  <c:v>164.51662098817357</c:v>
                </c:pt>
                <c:pt idx="1075">
                  <c:v>164.07173196659778</c:v>
                </c:pt>
                <c:pt idx="1076">
                  <c:v>29.713114304753617</c:v>
                </c:pt>
                <c:pt idx="1077">
                  <c:v>39.487904547319062</c:v>
                </c:pt>
                <c:pt idx="1078">
                  <c:v>85.125803507166594</c:v>
                </c:pt>
                <c:pt idx="1079">
                  <c:v>24.961257365049047</c:v>
                </c:pt>
                <c:pt idx="1080">
                  <c:v>33.251635189103752</c:v>
                </c:pt>
                <c:pt idx="1081">
                  <c:v>42.078321374979545</c:v>
                </c:pt>
                <c:pt idx="1082">
                  <c:v>34.109010908743151</c:v>
                </c:pt>
                <c:pt idx="1083">
                  <c:v>24.867449889551359</c:v>
                </c:pt>
                <c:pt idx="1084">
                  <c:v>79.759805319360552</c:v>
                </c:pt>
                <c:pt idx="1085">
                  <c:v>58.278504898142081</c:v>
                </c:pt>
                <c:pt idx="1086">
                  <c:v>51.004762144612961</c:v>
                </c:pt>
                <c:pt idx="1087">
                  <c:v>50.470895318722022</c:v>
                </c:pt>
                <c:pt idx="1088">
                  <c:v>51.004762144612961</c:v>
                </c:pt>
                <c:pt idx="1089">
                  <c:v>77.751032346434272</c:v>
                </c:pt>
                <c:pt idx="1090">
                  <c:v>77.306143324858482</c:v>
                </c:pt>
                <c:pt idx="1091">
                  <c:v>85.125803507166594</c:v>
                </c:pt>
                <c:pt idx="1092">
                  <c:v>56.574271535489146</c:v>
                </c:pt>
                <c:pt idx="1093">
                  <c:v>48.519384835391222</c:v>
                </c:pt>
                <c:pt idx="1094">
                  <c:v>47.832063596452514</c:v>
                </c:pt>
                <c:pt idx="1095">
                  <c:v>48.175724215921832</c:v>
                </c:pt>
                <c:pt idx="1096">
                  <c:v>51.004762144612961</c:v>
                </c:pt>
                <c:pt idx="1097">
                  <c:v>49.310461269374493</c:v>
                </c:pt>
                <c:pt idx="1098">
                  <c:v>179.10383791613012</c:v>
                </c:pt>
                <c:pt idx="1099">
                  <c:v>168.52117449508489</c:v>
                </c:pt>
                <c:pt idx="1100">
                  <c:v>57.483284452390187</c:v>
                </c:pt>
                <c:pt idx="1101">
                  <c:v>39.487904547319062</c:v>
                </c:pt>
                <c:pt idx="1102">
                  <c:v>37.995769952828155</c:v>
                </c:pt>
                <c:pt idx="1103">
                  <c:v>42.33947115222275</c:v>
                </c:pt>
                <c:pt idx="1104">
                  <c:v>71.644197681887718</c:v>
                </c:pt>
                <c:pt idx="1105">
                  <c:v>48.360208319337495</c:v>
                </c:pt>
                <c:pt idx="1106">
                  <c:v>31.733187325994784</c:v>
                </c:pt>
                <c:pt idx="1107">
                  <c:v>42.373311023762625</c:v>
                </c:pt>
                <c:pt idx="1108">
                  <c:v>46.661920793358611</c:v>
                </c:pt>
                <c:pt idx="1109">
                  <c:v>46.500487774979085</c:v>
                </c:pt>
                <c:pt idx="1110">
                  <c:v>33.251635189103752</c:v>
                </c:pt>
                <c:pt idx="1111">
                  <c:v>33.251635189103752</c:v>
                </c:pt>
                <c:pt idx="1112">
                  <c:v>45.09968589779897</c:v>
                </c:pt>
                <c:pt idx="1113">
                  <c:v>43.040894790475733</c:v>
                </c:pt>
                <c:pt idx="1114">
                  <c:v>48.236120510893826</c:v>
                </c:pt>
                <c:pt idx="1115">
                  <c:v>53.884644028360348</c:v>
                </c:pt>
                <c:pt idx="1116">
                  <c:v>53.884644028360348</c:v>
                </c:pt>
                <c:pt idx="1117">
                  <c:v>39.998649927026953</c:v>
                </c:pt>
                <c:pt idx="1118">
                  <c:v>88.39150865158723</c:v>
                </c:pt>
                <c:pt idx="1119">
                  <c:v>-5.894753376951873</c:v>
                </c:pt>
                <c:pt idx="1120">
                  <c:v>72.636057846879666</c:v>
                </c:pt>
                <c:pt idx="1121">
                  <c:v>56.616967642646884</c:v>
                </c:pt>
                <c:pt idx="1122">
                  <c:v>6.0971703731974873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0-4D8A-8694-0BF7B56744F7}"/>
            </c:ext>
          </c:extLst>
        </c:ser>
        <c:ser>
          <c:idx val="1"/>
          <c:order val="1"/>
          <c:tx>
            <c:strRef>
              <c:f>'Nodal Data'!$G$1</c:f>
              <c:strCache>
                <c:ptCount val="1"/>
                <c:pt idx="0">
                  <c:v>PS Nodal Price 
£/MWkm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'Nodal Data'!$E$2:$E$1124</c:f>
              <c:numCache>
                <c:formatCode>General</c:formatCode>
                <c:ptCount val="1123"/>
                <c:pt idx="0">
                  <c:v>13</c:v>
                </c:pt>
                <c:pt idx="1">
                  <c:v>13</c:v>
                </c:pt>
                <c:pt idx="2">
                  <c:v>1</c:v>
                </c:pt>
                <c:pt idx="3">
                  <c:v>11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</c:v>
                </c:pt>
                <c:pt idx="8">
                  <c:v>1</c:v>
                </c:pt>
                <c:pt idx="9">
                  <c:v>13</c:v>
                </c:pt>
                <c:pt idx="10">
                  <c:v>13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14</c:v>
                </c:pt>
                <c:pt idx="28">
                  <c:v>14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11</c:v>
                </c:pt>
                <c:pt idx="34">
                  <c:v>2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8</c:v>
                </c:pt>
                <c:pt idx="56">
                  <c:v>9</c:v>
                </c:pt>
                <c:pt idx="57">
                  <c:v>9</c:v>
                </c:pt>
                <c:pt idx="58">
                  <c:v>1</c:v>
                </c:pt>
                <c:pt idx="59">
                  <c:v>1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7</c:v>
                </c:pt>
                <c:pt idx="73">
                  <c:v>17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17</c:v>
                </c:pt>
                <c:pt idx="80">
                  <c:v>1</c:v>
                </c:pt>
                <c:pt idx="81">
                  <c:v>1</c:v>
                </c:pt>
                <c:pt idx="82">
                  <c:v>10</c:v>
                </c:pt>
                <c:pt idx="83">
                  <c:v>10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1</c:v>
                </c:pt>
                <c:pt idx="88">
                  <c:v>6</c:v>
                </c:pt>
                <c:pt idx="89">
                  <c:v>10</c:v>
                </c:pt>
                <c:pt idx="90">
                  <c:v>1</c:v>
                </c:pt>
                <c:pt idx="91">
                  <c:v>1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5</c:v>
                </c:pt>
                <c:pt idx="101">
                  <c:v>5</c:v>
                </c:pt>
                <c:pt idx="102">
                  <c:v>17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14</c:v>
                </c:pt>
                <c:pt idx="110">
                  <c:v>14</c:v>
                </c:pt>
                <c:pt idx="111">
                  <c:v>1</c:v>
                </c:pt>
                <c:pt idx="112">
                  <c:v>10</c:v>
                </c:pt>
                <c:pt idx="113">
                  <c:v>2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1</c:v>
                </c:pt>
                <c:pt idx="118">
                  <c:v>2</c:v>
                </c:pt>
                <c:pt idx="119">
                  <c:v>16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11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8</c:v>
                </c:pt>
                <c:pt idx="133">
                  <c:v>8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14</c:v>
                </c:pt>
                <c:pt idx="139">
                  <c:v>18</c:v>
                </c:pt>
                <c:pt idx="140">
                  <c:v>5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18</c:v>
                </c:pt>
                <c:pt idx="145">
                  <c:v>18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16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7</c:v>
                </c:pt>
                <c:pt idx="169">
                  <c:v>1</c:v>
                </c:pt>
                <c:pt idx="170">
                  <c:v>16</c:v>
                </c:pt>
                <c:pt idx="171">
                  <c:v>9</c:v>
                </c:pt>
                <c:pt idx="172">
                  <c:v>1</c:v>
                </c:pt>
                <c:pt idx="173">
                  <c:v>1</c:v>
                </c:pt>
                <c:pt idx="174">
                  <c:v>8</c:v>
                </c:pt>
                <c:pt idx="175">
                  <c:v>15</c:v>
                </c:pt>
                <c:pt idx="176">
                  <c:v>11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15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6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15</c:v>
                </c:pt>
                <c:pt idx="222">
                  <c:v>7</c:v>
                </c:pt>
                <c:pt idx="223">
                  <c:v>1</c:v>
                </c:pt>
                <c:pt idx="224">
                  <c:v>1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16</c:v>
                </c:pt>
                <c:pt idx="245">
                  <c:v>16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18</c:v>
                </c:pt>
                <c:pt idx="254">
                  <c:v>10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15</c:v>
                </c:pt>
                <c:pt idx="261">
                  <c:v>15</c:v>
                </c:pt>
                <c:pt idx="262">
                  <c:v>1</c:v>
                </c:pt>
                <c:pt idx="263">
                  <c:v>2</c:v>
                </c:pt>
                <c:pt idx="264">
                  <c:v>5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5</c:v>
                </c:pt>
                <c:pt idx="277">
                  <c:v>18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8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13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17</c:v>
                </c:pt>
                <c:pt idx="305">
                  <c:v>8</c:v>
                </c:pt>
                <c:pt idx="306">
                  <c:v>8</c:v>
                </c:pt>
                <c:pt idx="307">
                  <c:v>5</c:v>
                </c:pt>
                <c:pt idx="308">
                  <c:v>1</c:v>
                </c:pt>
                <c:pt idx="309">
                  <c:v>1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6</c:v>
                </c:pt>
                <c:pt idx="326">
                  <c:v>6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17</c:v>
                </c:pt>
                <c:pt idx="331">
                  <c:v>7</c:v>
                </c:pt>
                <c:pt idx="332">
                  <c:v>1</c:v>
                </c:pt>
                <c:pt idx="333">
                  <c:v>1</c:v>
                </c:pt>
                <c:pt idx="334">
                  <c:v>4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16</c:v>
                </c:pt>
                <c:pt idx="372">
                  <c:v>10</c:v>
                </c:pt>
                <c:pt idx="373">
                  <c:v>10</c:v>
                </c:pt>
                <c:pt idx="374">
                  <c:v>1</c:v>
                </c:pt>
                <c:pt idx="375">
                  <c:v>1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4">
                  <c:v>7</c:v>
                </c:pt>
                <c:pt idx="385">
                  <c:v>7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3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9</c:v>
                </c:pt>
                <c:pt idx="420">
                  <c:v>14</c:v>
                </c:pt>
                <c:pt idx="421">
                  <c:v>14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18</c:v>
                </c:pt>
                <c:pt idx="435">
                  <c:v>3</c:v>
                </c:pt>
                <c:pt idx="436">
                  <c:v>11</c:v>
                </c:pt>
                <c:pt idx="437">
                  <c:v>13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8</c:v>
                </c:pt>
                <c:pt idx="456">
                  <c:v>18</c:v>
                </c:pt>
                <c:pt idx="457">
                  <c:v>18</c:v>
                </c:pt>
                <c:pt idx="458">
                  <c:v>18</c:v>
                </c:pt>
                <c:pt idx="459">
                  <c:v>18</c:v>
                </c:pt>
                <c:pt idx="460">
                  <c:v>2</c:v>
                </c:pt>
                <c:pt idx="461">
                  <c:v>2</c:v>
                </c:pt>
                <c:pt idx="462">
                  <c:v>5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1</c:v>
                </c:pt>
                <c:pt idx="472">
                  <c:v>1</c:v>
                </c:pt>
                <c:pt idx="473">
                  <c:v>16</c:v>
                </c:pt>
                <c:pt idx="474">
                  <c:v>18</c:v>
                </c:pt>
                <c:pt idx="475">
                  <c:v>2</c:v>
                </c:pt>
                <c:pt idx="476">
                  <c:v>6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16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4</c:v>
                </c:pt>
                <c:pt idx="509">
                  <c:v>4</c:v>
                </c:pt>
                <c:pt idx="510">
                  <c:v>13</c:v>
                </c:pt>
                <c:pt idx="511">
                  <c:v>1</c:v>
                </c:pt>
                <c:pt idx="512">
                  <c:v>1</c:v>
                </c:pt>
                <c:pt idx="513">
                  <c:v>16</c:v>
                </c:pt>
                <c:pt idx="514">
                  <c:v>16</c:v>
                </c:pt>
                <c:pt idx="515">
                  <c:v>18</c:v>
                </c:pt>
                <c:pt idx="516">
                  <c:v>18</c:v>
                </c:pt>
                <c:pt idx="517">
                  <c:v>2</c:v>
                </c:pt>
                <c:pt idx="518">
                  <c:v>2</c:v>
                </c:pt>
                <c:pt idx="519">
                  <c:v>13</c:v>
                </c:pt>
                <c:pt idx="520">
                  <c:v>13</c:v>
                </c:pt>
                <c:pt idx="521">
                  <c:v>7</c:v>
                </c:pt>
                <c:pt idx="522">
                  <c:v>7</c:v>
                </c:pt>
                <c:pt idx="523">
                  <c:v>7</c:v>
                </c:pt>
                <c:pt idx="524">
                  <c:v>15</c:v>
                </c:pt>
                <c:pt idx="525">
                  <c:v>15</c:v>
                </c:pt>
                <c:pt idx="526">
                  <c:v>10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6</c:v>
                </c:pt>
                <c:pt idx="537">
                  <c:v>18</c:v>
                </c:pt>
                <c:pt idx="538">
                  <c:v>18</c:v>
                </c:pt>
                <c:pt idx="539">
                  <c:v>18</c:v>
                </c:pt>
                <c:pt idx="540">
                  <c:v>18</c:v>
                </c:pt>
                <c:pt idx="541">
                  <c:v>18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6</c:v>
                </c:pt>
                <c:pt idx="562">
                  <c:v>1</c:v>
                </c:pt>
                <c:pt idx="563">
                  <c:v>11</c:v>
                </c:pt>
                <c:pt idx="564">
                  <c:v>2</c:v>
                </c:pt>
                <c:pt idx="565">
                  <c:v>2</c:v>
                </c:pt>
                <c:pt idx="566">
                  <c:v>14</c:v>
                </c:pt>
                <c:pt idx="567">
                  <c:v>17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16</c:v>
                </c:pt>
                <c:pt idx="572">
                  <c:v>1</c:v>
                </c:pt>
                <c:pt idx="573">
                  <c:v>1</c:v>
                </c:pt>
                <c:pt idx="574">
                  <c:v>12</c:v>
                </c:pt>
                <c:pt idx="575">
                  <c:v>12</c:v>
                </c:pt>
                <c:pt idx="576">
                  <c:v>12</c:v>
                </c:pt>
                <c:pt idx="577">
                  <c:v>12</c:v>
                </c:pt>
                <c:pt idx="578">
                  <c:v>3</c:v>
                </c:pt>
                <c:pt idx="579">
                  <c:v>1</c:v>
                </c:pt>
                <c:pt idx="580">
                  <c:v>18</c:v>
                </c:pt>
                <c:pt idx="581">
                  <c:v>18</c:v>
                </c:pt>
                <c:pt idx="582">
                  <c:v>18</c:v>
                </c:pt>
                <c:pt idx="583">
                  <c:v>18</c:v>
                </c:pt>
                <c:pt idx="584">
                  <c:v>1</c:v>
                </c:pt>
                <c:pt idx="585">
                  <c:v>1</c:v>
                </c:pt>
                <c:pt idx="586">
                  <c:v>12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8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5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18</c:v>
                </c:pt>
                <c:pt idx="626">
                  <c:v>16</c:v>
                </c:pt>
                <c:pt idx="627">
                  <c:v>18</c:v>
                </c:pt>
                <c:pt idx="628">
                  <c:v>17</c:v>
                </c:pt>
                <c:pt idx="629">
                  <c:v>5</c:v>
                </c:pt>
                <c:pt idx="630">
                  <c:v>5</c:v>
                </c:pt>
                <c:pt idx="631">
                  <c:v>10</c:v>
                </c:pt>
                <c:pt idx="632">
                  <c:v>4</c:v>
                </c:pt>
                <c:pt idx="633">
                  <c:v>4</c:v>
                </c:pt>
                <c:pt idx="634">
                  <c:v>17</c:v>
                </c:pt>
                <c:pt idx="635">
                  <c:v>17</c:v>
                </c:pt>
                <c:pt idx="636">
                  <c:v>8</c:v>
                </c:pt>
                <c:pt idx="637">
                  <c:v>8</c:v>
                </c:pt>
                <c:pt idx="638">
                  <c:v>4</c:v>
                </c:pt>
                <c:pt idx="639">
                  <c:v>8</c:v>
                </c:pt>
                <c:pt idx="640">
                  <c:v>8</c:v>
                </c:pt>
                <c:pt idx="641">
                  <c:v>12</c:v>
                </c:pt>
                <c:pt idx="642">
                  <c:v>1</c:v>
                </c:pt>
                <c:pt idx="643">
                  <c:v>5</c:v>
                </c:pt>
                <c:pt idx="644">
                  <c:v>6</c:v>
                </c:pt>
                <c:pt idx="645">
                  <c:v>8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15</c:v>
                </c:pt>
                <c:pt idx="658">
                  <c:v>11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2">
                  <c:v>2</c:v>
                </c:pt>
                <c:pt idx="673">
                  <c:v>5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18</c:v>
                </c:pt>
                <c:pt idx="679">
                  <c:v>11</c:v>
                </c:pt>
                <c:pt idx="680">
                  <c:v>3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6</c:v>
                </c:pt>
                <c:pt idx="685">
                  <c:v>6</c:v>
                </c:pt>
                <c:pt idx="686">
                  <c:v>1</c:v>
                </c:pt>
                <c:pt idx="687">
                  <c:v>1</c:v>
                </c:pt>
                <c:pt idx="688">
                  <c:v>11</c:v>
                </c:pt>
                <c:pt idx="689">
                  <c:v>8</c:v>
                </c:pt>
                <c:pt idx="690">
                  <c:v>8</c:v>
                </c:pt>
                <c:pt idx="691">
                  <c:v>16</c:v>
                </c:pt>
                <c:pt idx="692">
                  <c:v>18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11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18</c:v>
                </c:pt>
                <c:pt idx="701">
                  <c:v>18</c:v>
                </c:pt>
                <c:pt idx="702">
                  <c:v>8</c:v>
                </c:pt>
                <c:pt idx="703">
                  <c:v>18</c:v>
                </c:pt>
                <c:pt idx="704">
                  <c:v>18</c:v>
                </c:pt>
                <c:pt idx="705">
                  <c:v>18</c:v>
                </c:pt>
                <c:pt idx="706">
                  <c:v>10</c:v>
                </c:pt>
                <c:pt idx="707">
                  <c:v>2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2</c:v>
                </c:pt>
                <c:pt idx="714">
                  <c:v>9</c:v>
                </c:pt>
                <c:pt idx="715">
                  <c:v>12</c:v>
                </c:pt>
                <c:pt idx="716">
                  <c:v>16</c:v>
                </c:pt>
                <c:pt idx="717">
                  <c:v>16</c:v>
                </c:pt>
                <c:pt idx="718">
                  <c:v>16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5</c:v>
                </c:pt>
                <c:pt idx="728">
                  <c:v>5</c:v>
                </c:pt>
                <c:pt idx="729">
                  <c:v>1</c:v>
                </c:pt>
                <c:pt idx="730">
                  <c:v>8</c:v>
                </c:pt>
                <c:pt idx="731">
                  <c:v>2</c:v>
                </c:pt>
                <c:pt idx="732">
                  <c:v>2</c:v>
                </c:pt>
                <c:pt idx="733">
                  <c:v>2</c:v>
                </c:pt>
                <c:pt idx="734">
                  <c:v>2</c:v>
                </c:pt>
                <c:pt idx="735">
                  <c:v>16</c:v>
                </c:pt>
                <c:pt idx="736">
                  <c:v>10</c:v>
                </c:pt>
                <c:pt idx="737">
                  <c:v>10</c:v>
                </c:pt>
                <c:pt idx="738">
                  <c:v>18</c:v>
                </c:pt>
                <c:pt idx="739">
                  <c:v>18</c:v>
                </c:pt>
                <c:pt idx="740">
                  <c:v>5</c:v>
                </c:pt>
                <c:pt idx="741">
                  <c:v>1</c:v>
                </c:pt>
                <c:pt idx="742">
                  <c:v>1</c:v>
                </c:pt>
                <c:pt idx="743">
                  <c:v>6</c:v>
                </c:pt>
                <c:pt idx="744">
                  <c:v>2</c:v>
                </c:pt>
                <c:pt idx="745">
                  <c:v>2</c:v>
                </c:pt>
                <c:pt idx="746">
                  <c:v>2</c:v>
                </c:pt>
                <c:pt idx="747">
                  <c:v>2</c:v>
                </c:pt>
                <c:pt idx="748">
                  <c:v>2</c:v>
                </c:pt>
                <c:pt idx="749">
                  <c:v>2</c:v>
                </c:pt>
                <c:pt idx="750">
                  <c:v>4</c:v>
                </c:pt>
                <c:pt idx="751">
                  <c:v>4</c:v>
                </c:pt>
                <c:pt idx="752">
                  <c:v>9</c:v>
                </c:pt>
                <c:pt idx="753">
                  <c:v>4</c:v>
                </c:pt>
                <c:pt idx="754">
                  <c:v>3</c:v>
                </c:pt>
                <c:pt idx="755">
                  <c:v>3</c:v>
                </c:pt>
                <c:pt idx="756">
                  <c:v>6</c:v>
                </c:pt>
                <c:pt idx="757">
                  <c:v>6</c:v>
                </c:pt>
                <c:pt idx="758">
                  <c:v>9</c:v>
                </c:pt>
                <c:pt idx="759">
                  <c:v>9</c:v>
                </c:pt>
                <c:pt idx="760">
                  <c:v>4</c:v>
                </c:pt>
                <c:pt idx="761">
                  <c:v>4</c:v>
                </c:pt>
                <c:pt idx="762">
                  <c:v>4</c:v>
                </c:pt>
                <c:pt idx="763">
                  <c:v>2</c:v>
                </c:pt>
                <c:pt idx="764">
                  <c:v>2</c:v>
                </c:pt>
                <c:pt idx="765">
                  <c:v>2</c:v>
                </c:pt>
                <c:pt idx="766">
                  <c:v>2</c:v>
                </c:pt>
                <c:pt idx="767">
                  <c:v>2</c:v>
                </c:pt>
                <c:pt idx="768">
                  <c:v>2</c:v>
                </c:pt>
                <c:pt idx="769">
                  <c:v>2</c:v>
                </c:pt>
                <c:pt idx="770">
                  <c:v>2</c:v>
                </c:pt>
                <c:pt idx="771">
                  <c:v>2</c:v>
                </c:pt>
                <c:pt idx="772">
                  <c:v>2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5</c:v>
                </c:pt>
                <c:pt idx="780">
                  <c:v>5</c:v>
                </c:pt>
                <c:pt idx="781">
                  <c:v>2</c:v>
                </c:pt>
                <c:pt idx="782">
                  <c:v>2</c:v>
                </c:pt>
                <c:pt idx="783">
                  <c:v>15</c:v>
                </c:pt>
                <c:pt idx="784">
                  <c:v>11</c:v>
                </c:pt>
                <c:pt idx="785">
                  <c:v>11</c:v>
                </c:pt>
                <c:pt idx="786">
                  <c:v>11</c:v>
                </c:pt>
                <c:pt idx="787">
                  <c:v>11</c:v>
                </c:pt>
                <c:pt idx="788">
                  <c:v>11</c:v>
                </c:pt>
                <c:pt idx="789">
                  <c:v>1</c:v>
                </c:pt>
                <c:pt idx="790">
                  <c:v>1</c:v>
                </c:pt>
                <c:pt idx="791">
                  <c:v>14</c:v>
                </c:pt>
                <c:pt idx="792">
                  <c:v>14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2</c:v>
                </c:pt>
                <c:pt idx="798">
                  <c:v>2</c:v>
                </c:pt>
                <c:pt idx="799">
                  <c:v>5</c:v>
                </c:pt>
                <c:pt idx="800">
                  <c:v>5</c:v>
                </c:pt>
                <c:pt idx="801">
                  <c:v>5</c:v>
                </c:pt>
                <c:pt idx="802">
                  <c:v>5</c:v>
                </c:pt>
                <c:pt idx="803">
                  <c:v>5</c:v>
                </c:pt>
                <c:pt idx="804">
                  <c:v>1</c:v>
                </c:pt>
                <c:pt idx="805">
                  <c:v>5</c:v>
                </c:pt>
                <c:pt idx="806">
                  <c:v>5</c:v>
                </c:pt>
                <c:pt idx="807">
                  <c:v>5</c:v>
                </c:pt>
                <c:pt idx="808">
                  <c:v>16</c:v>
                </c:pt>
                <c:pt idx="809">
                  <c:v>16</c:v>
                </c:pt>
                <c:pt idx="810">
                  <c:v>16</c:v>
                </c:pt>
                <c:pt idx="811">
                  <c:v>16</c:v>
                </c:pt>
                <c:pt idx="812">
                  <c:v>5</c:v>
                </c:pt>
                <c:pt idx="813">
                  <c:v>5</c:v>
                </c:pt>
                <c:pt idx="814">
                  <c:v>4</c:v>
                </c:pt>
                <c:pt idx="815">
                  <c:v>2</c:v>
                </c:pt>
                <c:pt idx="816">
                  <c:v>2</c:v>
                </c:pt>
                <c:pt idx="817">
                  <c:v>2</c:v>
                </c:pt>
                <c:pt idx="818">
                  <c:v>2</c:v>
                </c:pt>
                <c:pt idx="819">
                  <c:v>2</c:v>
                </c:pt>
                <c:pt idx="820">
                  <c:v>18</c:v>
                </c:pt>
                <c:pt idx="821">
                  <c:v>7</c:v>
                </c:pt>
                <c:pt idx="822">
                  <c:v>7</c:v>
                </c:pt>
                <c:pt idx="823">
                  <c:v>11</c:v>
                </c:pt>
                <c:pt idx="824">
                  <c:v>7</c:v>
                </c:pt>
                <c:pt idx="825">
                  <c:v>7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4</c:v>
                </c:pt>
                <c:pt idx="833">
                  <c:v>4</c:v>
                </c:pt>
                <c:pt idx="834">
                  <c:v>11</c:v>
                </c:pt>
                <c:pt idx="835">
                  <c:v>11</c:v>
                </c:pt>
                <c:pt idx="836">
                  <c:v>11</c:v>
                </c:pt>
                <c:pt idx="837">
                  <c:v>11</c:v>
                </c:pt>
                <c:pt idx="838">
                  <c:v>11</c:v>
                </c:pt>
                <c:pt idx="839">
                  <c:v>12</c:v>
                </c:pt>
                <c:pt idx="840">
                  <c:v>10</c:v>
                </c:pt>
                <c:pt idx="841">
                  <c:v>10</c:v>
                </c:pt>
                <c:pt idx="842">
                  <c:v>18</c:v>
                </c:pt>
                <c:pt idx="843">
                  <c:v>18</c:v>
                </c:pt>
                <c:pt idx="844">
                  <c:v>18</c:v>
                </c:pt>
                <c:pt idx="845">
                  <c:v>16</c:v>
                </c:pt>
                <c:pt idx="846">
                  <c:v>6</c:v>
                </c:pt>
                <c:pt idx="847">
                  <c:v>6</c:v>
                </c:pt>
                <c:pt idx="848">
                  <c:v>18</c:v>
                </c:pt>
                <c:pt idx="849">
                  <c:v>18</c:v>
                </c:pt>
                <c:pt idx="850">
                  <c:v>4</c:v>
                </c:pt>
                <c:pt idx="851">
                  <c:v>9</c:v>
                </c:pt>
                <c:pt idx="852">
                  <c:v>2</c:v>
                </c:pt>
                <c:pt idx="853">
                  <c:v>2</c:v>
                </c:pt>
                <c:pt idx="854">
                  <c:v>2</c:v>
                </c:pt>
                <c:pt idx="855">
                  <c:v>2</c:v>
                </c:pt>
                <c:pt idx="856">
                  <c:v>2</c:v>
                </c:pt>
                <c:pt idx="857">
                  <c:v>2</c:v>
                </c:pt>
                <c:pt idx="858">
                  <c:v>2</c:v>
                </c:pt>
                <c:pt idx="859">
                  <c:v>2</c:v>
                </c:pt>
                <c:pt idx="860">
                  <c:v>18</c:v>
                </c:pt>
                <c:pt idx="861">
                  <c:v>18</c:v>
                </c:pt>
                <c:pt idx="862">
                  <c:v>18</c:v>
                </c:pt>
                <c:pt idx="863">
                  <c:v>6</c:v>
                </c:pt>
                <c:pt idx="864">
                  <c:v>2</c:v>
                </c:pt>
                <c:pt idx="865">
                  <c:v>2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11</c:v>
                </c:pt>
                <c:pt idx="875">
                  <c:v>11</c:v>
                </c:pt>
                <c:pt idx="876">
                  <c:v>11</c:v>
                </c:pt>
                <c:pt idx="877">
                  <c:v>11</c:v>
                </c:pt>
                <c:pt idx="878">
                  <c:v>11</c:v>
                </c:pt>
                <c:pt idx="879">
                  <c:v>2</c:v>
                </c:pt>
                <c:pt idx="880">
                  <c:v>2</c:v>
                </c:pt>
                <c:pt idx="881">
                  <c:v>2</c:v>
                </c:pt>
                <c:pt idx="882">
                  <c:v>2</c:v>
                </c:pt>
                <c:pt idx="883">
                  <c:v>5</c:v>
                </c:pt>
                <c:pt idx="884">
                  <c:v>8</c:v>
                </c:pt>
                <c:pt idx="885">
                  <c:v>8</c:v>
                </c:pt>
                <c:pt idx="886">
                  <c:v>8</c:v>
                </c:pt>
                <c:pt idx="887">
                  <c:v>8</c:v>
                </c:pt>
                <c:pt idx="888">
                  <c:v>18</c:v>
                </c:pt>
                <c:pt idx="889">
                  <c:v>1</c:v>
                </c:pt>
                <c:pt idx="890">
                  <c:v>1</c:v>
                </c:pt>
                <c:pt idx="891">
                  <c:v>18</c:v>
                </c:pt>
                <c:pt idx="892">
                  <c:v>18</c:v>
                </c:pt>
                <c:pt idx="893">
                  <c:v>18</c:v>
                </c:pt>
                <c:pt idx="894">
                  <c:v>18</c:v>
                </c:pt>
                <c:pt idx="895">
                  <c:v>18</c:v>
                </c:pt>
                <c:pt idx="896">
                  <c:v>18</c:v>
                </c:pt>
                <c:pt idx="897">
                  <c:v>2</c:v>
                </c:pt>
                <c:pt idx="898">
                  <c:v>2</c:v>
                </c:pt>
                <c:pt idx="899">
                  <c:v>2</c:v>
                </c:pt>
                <c:pt idx="900">
                  <c:v>2</c:v>
                </c:pt>
                <c:pt idx="901">
                  <c:v>2</c:v>
                </c:pt>
                <c:pt idx="902">
                  <c:v>2</c:v>
                </c:pt>
                <c:pt idx="903">
                  <c:v>2</c:v>
                </c:pt>
                <c:pt idx="904">
                  <c:v>2</c:v>
                </c:pt>
                <c:pt idx="905">
                  <c:v>2</c:v>
                </c:pt>
                <c:pt idx="906">
                  <c:v>5</c:v>
                </c:pt>
                <c:pt idx="907">
                  <c:v>1</c:v>
                </c:pt>
                <c:pt idx="908">
                  <c:v>1</c:v>
                </c:pt>
                <c:pt idx="909">
                  <c:v>18</c:v>
                </c:pt>
                <c:pt idx="910">
                  <c:v>18</c:v>
                </c:pt>
                <c:pt idx="911">
                  <c:v>18</c:v>
                </c:pt>
                <c:pt idx="912">
                  <c:v>18</c:v>
                </c:pt>
                <c:pt idx="913">
                  <c:v>18</c:v>
                </c:pt>
                <c:pt idx="914">
                  <c:v>18</c:v>
                </c:pt>
                <c:pt idx="915">
                  <c:v>18</c:v>
                </c:pt>
                <c:pt idx="916">
                  <c:v>18</c:v>
                </c:pt>
                <c:pt idx="917">
                  <c:v>18</c:v>
                </c:pt>
                <c:pt idx="918">
                  <c:v>18</c:v>
                </c:pt>
                <c:pt idx="919">
                  <c:v>7</c:v>
                </c:pt>
                <c:pt idx="920">
                  <c:v>15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2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18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2</c:v>
                </c:pt>
                <c:pt idx="938">
                  <c:v>2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15</c:v>
                </c:pt>
                <c:pt idx="947">
                  <c:v>16</c:v>
                </c:pt>
                <c:pt idx="948">
                  <c:v>18</c:v>
                </c:pt>
                <c:pt idx="949">
                  <c:v>10</c:v>
                </c:pt>
                <c:pt idx="950">
                  <c:v>17</c:v>
                </c:pt>
                <c:pt idx="951">
                  <c:v>10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2</c:v>
                </c:pt>
                <c:pt idx="959">
                  <c:v>2</c:v>
                </c:pt>
                <c:pt idx="960">
                  <c:v>10</c:v>
                </c:pt>
                <c:pt idx="961">
                  <c:v>10</c:v>
                </c:pt>
                <c:pt idx="962">
                  <c:v>1</c:v>
                </c:pt>
                <c:pt idx="963">
                  <c:v>12</c:v>
                </c:pt>
                <c:pt idx="964">
                  <c:v>6</c:v>
                </c:pt>
                <c:pt idx="965">
                  <c:v>18</c:v>
                </c:pt>
                <c:pt idx="966">
                  <c:v>18</c:v>
                </c:pt>
                <c:pt idx="967">
                  <c:v>6</c:v>
                </c:pt>
                <c:pt idx="968">
                  <c:v>10</c:v>
                </c:pt>
                <c:pt idx="969">
                  <c:v>10</c:v>
                </c:pt>
                <c:pt idx="970">
                  <c:v>10</c:v>
                </c:pt>
                <c:pt idx="971">
                  <c:v>10</c:v>
                </c:pt>
                <c:pt idx="972">
                  <c:v>7</c:v>
                </c:pt>
                <c:pt idx="973">
                  <c:v>14</c:v>
                </c:pt>
                <c:pt idx="974">
                  <c:v>4</c:v>
                </c:pt>
                <c:pt idx="975">
                  <c:v>14</c:v>
                </c:pt>
                <c:pt idx="976">
                  <c:v>1</c:v>
                </c:pt>
                <c:pt idx="977">
                  <c:v>7</c:v>
                </c:pt>
                <c:pt idx="978">
                  <c:v>2</c:v>
                </c:pt>
                <c:pt idx="979">
                  <c:v>1</c:v>
                </c:pt>
                <c:pt idx="980">
                  <c:v>2</c:v>
                </c:pt>
                <c:pt idx="981">
                  <c:v>2</c:v>
                </c:pt>
                <c:pt idx="982">
                  <c:v>2</c:v>
                </c:pt>
                <c:pt idx="983">
                  <c:v>17</c:v>
                </c:pt>
                <c:pt idx="984">
                  <c:v>10</c:v>
                </c:pt>
                <c:pt idx="985">
                  <c:v>10</c:v>
                </c:pt>
                <c:pt idx="986">
                  <c:v>2</c:v>
                </c:pt>
                <c:pt idx="987">
                  <c:v>2</c:v>
                </c:pt>
                <c:pt idx="988">
                  <c:v>1</c:v>
                </c:pt>
                <c:pt idx="989">
                  <c:v>4</c:v>
                </c:pt>
                <c:pt idx="990">
                  <c:v>4</c:v>
                </c:pt>
                <c:pt idx="991">
                  <c:v>4</c:v>
                </c:pt>
                <c:pt idx="992">
                  <c:v>4</c:v>
                </c:pt>
                <c:pt idx="993">
                  <c:v>10</c:v>
                </c:pt>
                <c:pt idx="994">
                  <c:v>1</c:v>
                </c:pt>
                <c:pt idx="995">
                  <c:v>2</c:v>
                </c:pt>
                <c:pt idx="996">
                  <c:v>2</c:v>
                </c:pt>
                <c:pt idx="997">
                  <c:v>2</c:v>
                </c:pt>
                <c:pt idx="998">
                  <c:v>2</c:v>
                </c:pt>
                <c:pt idx="999">
                  <c:v>2</c:v>
                </c:pt>
                <c:pt idx="1000">
                  <c:v>2</c:v>
                </c:pt>
                <c:pt idx="1001">
                  <c:v>2</c:v>
                </c:pt>
                <c:pt idx="1002">
                  <c:v>2</c:v>
                </c:pt>
                <c:pt idx="1003">
                  <c:v>2</c:v>
                </c:pt>
                <c:pt idx="1004">
                  <c:v>2</c:v>
                </c:pt>
                <c:pt idx="1005">
                  <c:v>1</c:v>
                </c:pt>
                <c:pt idx="1006">
                  <c:v>2</c:v>
                </c:pt>
                <c:pt idx="1007">
                  <c:v>1</c:v>
                </c:pt>
                <c:pt idx="1008">
                  <c:v>2</c:v>
                </c:pt>
                <c:pt idx="1009">
                  <c:v>2</c:v>
                </c:pt>
                <c:pt idx="1010">
                  <c:v>2</c:v>
                </c:pt>
                <c:pt idx="1011">
                  <c:v>2</c:v>
                </c:pt>
                <c:pt idx="1012">
                  <c:v>2</c:v>
                </c:pt>
                <c:pt idx="1013">
                  <c:v>2</c:v>
                </c:pt>
                <c:pt idx="1014">
                  <c:v>2</c:v>
                </c:pt>
                <c:pt idx="1015">
                  <c:v>2</c:v>
                </c:pt>
                <c:pt idx="1016">
                  <c:v>2</c:v>
                </c:pt>
                <c:pt idx="1017">
                  <c:v>10</c:v>
                </c:pt>
                <c:pt idx="1018">
                  <c:v>2</c:v>
                </c:pt>
                <c:pt idx="1019">
                  <c:v>1</c:v>
                </c:pt>
                <c:pt idx="1020">
                  <c:v>2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2</c:v>
                </c:pt>
                <c:pt idx="1026">
                  <c:v>2</c:v>
                </c:pt>
                <c:pt idx="1027">
                  <c:v>2</c:v>
                </c:pt>
                <c:pt idx="1028">
                  <c:v>2</c:v>
                </c:pt>
                <c:pt idx="1029">
                  <c:v>2</c:v>
                </c:pt>
                <c:pt idx="1030">
                  <c:v>2</c:v>
                </c:pt>
                <c:pt idx="1031">
                  <c:v>2</c:v>
                </c:pt>
                <c:pt idx="1032">
                  <c:v>2</c:v>
                </c:pt>
                <c:pt idx="1033">
                  <c:v>2</c:v>
                </c:pt>
                <c:pt idx="1034">
                  <c:v>1</c:v>
                </c:pt>
                <c:pt idx="1035">
                  <c:v>1</c:v>
                </c:pt>
                <c:pt idx="1036">
                  <c:v>2</c:v>
                </c:pt>
                <c:pt idx="1037">
                  <c:v>2</c:v>
                </c:pt>
                <c:pt idx="1038">
                  <c:v>2</c:v>
                </c:pt>
                <c:pt idx="1039">
                  <c:v>2</c:v>
                </c:pt>
                <c:pt idx="1040">
                  <c:v>2</c:v>
                </c:pt>
                <c:pt idx="1041">
                  <c:v>1</c:v>
                </c:pt>
                <c:pt idx="1042">
                  <c:v>2</c:v>
                </c:pt>
                <c:pt idx="1043">
                  <c:v>2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2</c:v>
                </c:pt>
                <c:pt idx="1077">
                  <c:v>2</c:v>
                </c:pt>
                <c:pt idx="1078">
                  <c:v>1</c:v>
                </c:pt>
                <c:pt idx="1079">
                  <c:v>2</c:v>
                </c:pt>
                <c:pt idx="1080">
                  <c:v>2</c:v>
                </c:pt>
                <c:pt idx="1081">
                  <c:v>2</c:v>
                </c:pt>
                <c:pt idx="1082">
                  <c:v>2</c:v>
                </c:pt>
                <c:pt idx="1083">
                  <c:v>2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2</c:v>
                </c:pt>
                <c:pt idx="1102">
                  <c:v>2</c:v>
                </c:pt>
                <c:pt idx="1103">
                  <c:v>2</c:v>
                </c:pt>
                <c:pt idx="1104">
                  <c:v>1</c:v>
                </c:pt>
                <c:pt idx="1105">
                  <c:v>1</c:v>
                </c:pt>
                <c:pt idx="1106">
                  <c:v>2</c:v>
                </c:pt>
                <c:pt idx="1107">
                  <c:v>2</c:v>
                </c:pt>
                <c:pt idx="1108">
                  <c:v>1</c:v>
                </c:pt>
                <c:pt idx="1109">
                  <c:v>1</c:v>
                </c:pt>
                <c:pt idx="1110">
                  <c:v>2</c:v>
                </c:pt>
                <c:pt idx="1111">
                  <c:v>2</c:v>
                </c:pt>
                <c:pt idx="1112">
                  <c:v>2</c:v>
                </c:pt>
                <c:pt idx="1113">
                  <c:v>2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14</c:v>
                </c:pt>
                <c:pt idx="1120">
                  <c:v>1</c:v>
                </c:pt>
                <c:pt idx="1121">
                  <c:v>1</c:v>
                </c:pt>
                <c:pt idx="1122">
                  <c:v>4</c:v>
                </c:pt>
              </c:numCache>
            </c:numRef>
          </c:xVal>
          <c:yVal>
            <c:numRef>
              <c:f>'Nodal Data'!$G$2:$G$1124</c:f>
              <c:numCache>
                <c:formatCode>General</c:formatCode>
                <c:ptCount val="1123"/>
                <c:pt idx="0">
                  <c:v>4.5851475570443476</c:v>
                </c:pt>
                <c:pt idx="1">
                  <c:v>4.5865635463491889</c:v>
                </c:pt>
                <c:pt idx="2">
                  <c:v>5.8530381692412474</c:v>
                </c:pt>
                <c:pt idx="3">
                  <c:v>3.6998631709748073</c:v>
                </c:pt>
                <c:pt idx="4">
                  <c:v>2.2122077059931389</c:v>
                </c:pt>
                <c:pt idx="5">
                  <c:v>4.066945842095592</c:v>
                </c:pt>
                <c:pt idx="6">
                  <c:v>2.7798389563431041</c:v>
                </c:pt>
                <c:pt idx="7">
                  <c:v>3.4896057950255881</c:v>
                </c:pt>
                <c:pt idx="8">
                  <c:v>3.4896057950255881</c:v>
                </c:pt>
                <c:pt idx="9">
                  <c:v>4.64627672120423</c:v>
                </c:pt>
                <c:pt idx="10">
                  <c:v>4.6356860334915861</c:v>
                </c:pt>
                <c:pt idx="11">
                  <c:v>-0.66343724594065512</c:v>
                </c:pt>
                <c:pt idx="12">
                  <c:v>-0.66343724594065512</c:v>
                </c:pt>
                <c:pt idx="13">
                  <c:v>-4.9352555160379591E-2</c:v>
                </c:pt>
                <c:pt idx="14">
                  <c:v>-4.9352555160379591E-2</c:v>
                </c:pt>
                <c:pt idx="15">
                  <c:v>4.1733158909682597</c:v>
                </c:pt>
                <c:pt idx="16">
                  <c:v>4.1588977808544891</c:v>
                </c:pt>
                <c:pt idx="17">
                  <c:v>5.0313515227527397</c:v>
                </c:pt>
                <c:pt idx="18">
                  <c:v>4.9314504107176225</c:v>
                </c:pt>
                <c:pt idx="19">
                  <c:v>2.2636901979276494</c:v>
                </c:pt>
                <c:pt idx="20">
                  <c:v>1.1549965210634461</c:v>
                </c:pt>
                <c:pt idx="21">
                  <c:v>1.0562743100882834</c:v>
                </c:pt>
                <c:pt idx="22">
                  <c:v>3.1354452029248714</c:v>
                </c:pt>
                <c:pt idx="23">
                  <c:v>1.0764010911016297</c:v>
                </c:pt>
                <c:pt idx="24">
                  <c:v>3.3849097663984309</c:v>
                </c:pt>
                <c:pt idx="25">
                  <c:v>1.0764010911016839</c:v>
                </c:pt>
                <c:pt idx="26">
                  <c:v>1.3507701322972421</c:v>
                </c:pt>
                <c:pt idx="27">
                  <c:v>2.8375160420297041</c:v>
                </c:pt>
                <c:pt idx="28">
                  <c:v>2.8375160420297041</c:v>
                </c:pt>
                <c:pt idx="29">
                  <c:v>1.0751959693916533</c:v>
                </c:pt>
                <c:pt idx="30">
                  <c:v>1.0751959693916533</c:v>
                </c:pt>
                <c:pt idx="31">
                  <c:v>2.0750270545476353</c:v>
                </c:pt>
                <c:pt idx="32">
                  <c:v>2.0750270545476233</c:v>
                </c:pt>
                <c:pt idx="33">
                  <c:v>4.9315278987688984</c:v>
                </c:pt>
                <c:pt idx="34">
                  <c:v>2.0750270545475749</c:v>
                </c:pt>
                <c:pt idx="35">
                  <c:v>-4.3732997389985018</c:v>
                </c:pt>
                <c:pt idx="36">
                  <c:v>-4.3746544819411906</c:v>
                </c:pt>
                <c:pt idx="37">
                  <c:v>-3.9939717150424254</c:v>
                </c:pt>
                <c:pt idx="38">
                  <c:v>4.0669458420956142</c:v>
                </c:pt>
                <c:pt idx="39">
                  <c:v>4.0674552612255725</c:v>
                </c:pt>
                <c:pt idx="40">
                  <c:v>4.0609125102550969</c:v>
                </c:pt>
                <c:pt idx="41">
                  <c:v>4.0609125102550969</c:v>
                </c:pt>
                <c:pt idx="42">
                  <c:v>4.0669458420955911</c:v>
                </c:pt>
                <c:pt idx="43">
                  <c:v>4.075904710437614</c:v>
                </c:pt>
                <c:pt idx="44">
                  <c:v>4.0672011811948732</c:v>
                </c:pt>
                <c:pt idx="45">
                  <c:v>3.707751963762016</c:v>
                </c:pt>
                <c:pt idx="46">
                  <c:v>3.5293344021306288</c:v>
                </c:pt>
                <c:pt idx="47">
                  <c:v>-3.1861670701321447</c:v>
                </c:pt>
                <c:pt idx="48">
                  <c:v>-3.1861670701321447</c:v>
                </c:pt>
                <c:pt idx="49">
                  <c:v>-4.1475985292036963</c:v>
                </c:pt>
                <c:pt idx="50">
                  <c:v>-4.1657063457444963</c:v>
                </c:pt>
                <c:pt idx="51">
                  <c:v>3.3849097663984336</c:v>
                </c:pt>
                <c:pt idx="52">
                  <c:v>2.2942944157585874</c:v>
                </c:pt>
                <c:pt idx="53">
                  <c:v>2.7940091707748875</c:v>
                </c:pt>
                <c:pt idx="54">
                  <c:v>2.7940091707748875</c:v>
                </c:pt>
                <c:pt idx="55">
                  <c:v>-0.17285859369042786</c:v>
                </c:pt>
                <c:pt idx="56">
                  <c:v>1.213347789374565</c:v>
                </c:pt>
                <c:pt idx="57">
                  <c:v>0.66505586633141056</c:v>
                </c:pt>
                <c:pt idx="58">
                  <c:v>3.4343559989812142</c:v>
                </c:pt>
                <c:pt idx="59">
                  <c:v>3.2728666276644143</c:v>
                </c:pt>
                <c:pt idx="60">
                  <c:v>0.69620330478969272</c:v>
                </c:pt>
                <c:pt idx="61">
                  <c:v>0.77573052634736983</c:v>
                </c:pt>
                <c:pt idx="62">
                  <c:v>1.0764010911016653</c:v>
                </c:pt>
                <c:pt idx="63">
                  <c:v>0.56306871367261635</c:v>
                </c:pt>
                <c:pt idx="64">
                  <c:v>0.72528895835287177</c:v>
                </c:pt>
                <c:pt idx="65">
                  <c:v>1.1653850213974604</c:v>
                </c:pt>
                <c:pt idx="66">
                  <c:v>1.5046585334198574</c:v>
                </c:pt>
                <c:pt idx="67">
                  <c:v>2.4060001411687097</c:v>
                </c:pt>
                <c:pt idx="68">
                  <c:v>2.1905048477893616</c:v>
                </c:pt>
                <c:pt idx="69">
                  <c:v>2.191449268824178</c:v>
                </c:pt>
                <c:pt idx="70">
                  <c:v>4.3356546527596729</c:v>
                </c:pt>
                <c:pt idx="71">
                  <c:v>4.0968134534185978</c:v>
                </c:pt>
                <c:pt idx="72">
                  <c:v>1.7027821861088224</c:v>
                </c:pt>
                <c:pt idx="73">
                  <c:v>-1.862356273920666</c:v>
                </c:pt>
                <c:pt idx="74">
                  <c:v>2.3400576779487849</c:v>
                </c:pt>
                <c:pt idx="75">
                  <c:v>2.6220605416052214</c:v>
                </c:pt>
                <c:pt idx="76">
                  <c:v>2.0750270545475749</c:v>
                </c:pt>
                <c:pt idx="77">
                  <c:v>2.1294479952744636</c:v>
                </c:pt>
                <c:pt idx="78">
                  <c:v>2.1294479952744636</c:v>
                </c:pt>
                <c:pt idx="79">
                  <c:v>-1.2983731971184154</c:v>
                </c:pt>
                <c:pt idx="80">
                  <c:v>2.4460771409796216</c:v>
                </c:pt>
                <c:pt idx="81">
                  <c:v>2.4460771409796216</c:v>
                </c:pt>
                <c:pt idx="82">
                  <c:v>-2.7240894962939852</c:v>
                </c:pt>
                <c:pt idx="83">
                  <c:v>-1.9717372158704265</c:v>
                </c:pt>
                <c:pt idx="84">
                  <c:v>0.16044784138596807</c:v>
                </c:pt>
                <c:pt idx="85">
                  <c:v>5.5230210446371289E-2</c:v>
                </c:pt>
                <c:pt idx="86">
                  <c:v>-9.3909122079702784E-2</c:v>
                </c:pt>
                <c:pt idx="87">
                  <c:v>1.4909704971239939</c:v>
                </c:pt>
                <c:pt idx="88">
                  <c:v>-0.12318911944765391</c:v>
                </c:pt>
                <c:pt idx="89">
                  <c:v>-2.3121733206350292</c:v>
                </c:pt>
                <c:pt idx="90">
                  <c:v>1.4909704971239939</c:v>
                </c:pt>
                <c:pt idx="91">
                  <c:v>1.4909704971239939</c:v>
                </c:pt>
                <c:pt idx="92">
                  <c:v>-1.2345525816938707</c:v>
                </c:pt>
                <c:pt idx="93">
                  <c:v>-1.2345525816938707</c:v>
                </c:pt>
                <c:pt idx="94">
                  <c:v>-1.2345525816938707</c:v>
                </c:pt>
                <c:pt idx="95">
                  <c:v>-1.2345525816938707</c:v>
                </c:pt>
                <c:pt idx="96">
                  <c:v>-1.3730015354423455</c:v>
                </c:pt>
                <c:pt idx="97">
                  <c:v>-1.3730015354423455</c:v>
                </c:pt>
                <c:pt idx="98">
                  <c:v>-1.3719873755740375</c:v>
                </c:pt>
                <c:pt idx="99">
                  <c:v>-1.3719873755740375</c:v>
                </c:pt>
                <c:pt idx="100">
                  <c:v>2.6731144801514581</c:v>
                </c:pt>
                <c:pt idx="101">
                  <c:v>2.4703700512776057</c:v>
                </c:pt>
                <c:pt idx="102">
                  <c:v>-1.4073639235249336</c:v>
                </c:pt>
                <c:pt idx="103">
                  <c:v>1.9089727663600535</c:v>
                </c:pt>
                <c:pt idx="104">
                  <c:v>3.3849097663984291</c:v>
                </c:pt>
                <c:pt idx="105">
                  <c:v>3.2590649956059163</c:v>
                </c:pt>
                <c:pt idx="106">
                  <c:v>3.2590649956059163</c:v>
                </c:pt>
                <c:pt idx="107">
                  <c:v>1.8132556780517279</c:v>
                </c:pt>
                <c:pt idx="108">
                  <c:v>1.8132556780517279</c:v>
                </c:pt>
                <c:pt idx="109">
                  <c:v>5.1614009018708504</c:v>
                </c:pt>
                <c:pt idx="110">
                  <c:v>6.2940676622267864</c:v>
                </c:pt>
                <c:pt idx="111">
                  <c:v>4.2484702899367388</c:v>
                </c:pt>
                <c:pt idx="112">
                  <c:v>0.3868152125447567</c:v>
                </c:pt>
                <c:pt idx="113">
                  <c:v>1.7344308181548886</c:v>
                </c:pt>
                <c:pt idx="114">
                  <c:v>-5.075973557420415E-2</c:v>
                </c:pt>
                <c:pt idx="115">
                  <c:v>0.20314128289172123</c:v>
                </c:pt>
                <c:pt idx="116">
                  <c:v>0.39723608563169693</c:v>
                </c:pt>
                <c:pt idx="117">
                  <c:v>2.0047325443323594</c:v>
                </c:pt>
                <c:pt idx="118">
                  <c:v>1.9098455780699639</c:v>
                </c:pt>
                <c:pt idx="119">
                  <c:v>-4.5028413808420362</c:v>
                </c:pt>
                <c:pt idx="120">
                  <c:v>0.73191599221540138</c:v>
                </c:pt>
                <c:pt idx="121">
                  <c:v>0.81622571230477858</c:v>
                </c:pt>
                <c:pt idx="122">
                  <c:v>0.81618964051647391</c:v>
                </c:pt>
                <c:pt idx="123">
                  <c:v>3.2673025385712084</c:v>
                </c:pt>
                <c:pt idx="124">
                  <c:v>-1.2055062903906912</c:v>
                </c:pt>
                <c:pt idx="125">
                  <c:v>-0.56991892534699484</c:v>
                </c:pt>
                <c:pt idx="126">
                  <c:v>-0.60606898946427845</c:v>
                </c:pt>
                <c:pt idx="127">
                  <c:v>-0.60606898946427845</c:v>
                </c:pt>
                <c:pt idx="128">
                  <c:v>3.5699682190760225</c:v>
                </c:pt>
                <c:pt idx="129">
                  <c:v>1.6282021491040131</c:v>
                </c:pt>
                <c:pt idx="130">
                  <c:v>1.6282021491040131</c:v>
                </c:pt>
                <c:pt idx="131">
                  <c:v>3.3849097663984336</c:v>
                </c:pt>
                <c:pt idx="132">
                  <c:v>-0.11538330413996255</c:v>
                </c:pt>
                <c:pt idx="133">
                  <c:v>-0.11538330413996255</c:v>
                </c:pt>
                <c:pt idx="134">
                  <c:v>0.70623740353611952</c:v>
                </c:pt>
                <c:pt idx="135">
                  <c:v>4.4243712333256564</c:v>
                </c:pt>
                <c:pt idx="136">
                  <c:v>1.6282021491041065</c:v>
                </c:pt>
                <c:pt idx="137">
                  <c:v>1.6282021491041061</c:v>
                </c:pt>
                <c:pt idx="138">
                  <c:v>1.3637580988508158</c:v>
                </c:pt>
                <c:pt idx="139">
                  <c:v>-2.9161935619699113</c:v>
                </c:pt>
                <c:pt idx="140">
                  <c:v>2.6183313935860482</c:v>
                </c:pt>
                <c:pt idx="141">
                  <c:v>3.7355862806268423</c:v>
                </c:pt>
                <c:pt idx="142">
                  <c:v>3.7353279639570016</c:v>
                </c:pt>
                <c:pt idx="143">
                  <c:v>3.7749795727773776</c:v>
                </c:pt>
                <c:pt idx="144">
                  <c:v>-5.7995339997474531</c:v>
                </c:pt>
                <c:pt idx="145">
                  <c:v>-5.7995339997474495</c:v>
                </c:pt>
                <c:pt idx="146">
                  <c:v>2.4536818054193121</c:v>
                </c:pt>
                <c:pt idx="147">
                  <c:v>0.76551895649795643</c:v>
                </c:pt>
                <c:pt idx="148">
                  <c:v>-0.87455127794935639</c:v>
                </c:pt>
                <c:pt idx="149">
                  <c:v>-0.87455127794935639</c:v>
                </c:pt>
                <c:pt idx="150">
                  <c:v>-4.5028413808420362</c:v>
                </c:pt>
                <c:pt idx="151">
                  <c:v>4.1963439049629452</c:v>
                </c:pt>
                <c:pt idx="152">
                  <c:v>3.8573783184456918</c:v>
                </c:pt>
                <c:pt idx="153">
                  <c:v>1.7926102816803615</c:v>
                </c:pt>
                <c:pt idx="154">
                  <c:v>1.1079125157293213</c:v>
                </c:pt>
                <c:pt idx="155">
                  <c:v>1.1079125157293213</c:v>
                </c:pt>
                <c:pt idx="156">
                  <c:v>1.1653850213974593</c:v>
                </c:pt>
                <c:pt idx="157">
                  <c:v>1.1653850213974806</c:v>
                </c:pt>
                <c:pt idx="158">
                  <c:v>1.6369579700937824</c:v>
                </c:pt>
                <c:pt idx="159">
                  <c:v>1.5046585334198652</c:v>
                </c:pt>
                <c:pt idx="160">
                  <c:v>1.822819619919527</c:v>
                </c:pt>
                <c:pt idx="161">
                  <c:v>1.9119177493028685</c:v>
                </c:pt>
                <c:pt idx="162">
                  <c:v>1.9106674399826629</c:v>
                </c:pt>
                <c:pt idx="163">
                  <c:v>3.8994022615835933</c:v>
                </c:pt>
                <c:pt idx="164">
                  <c:v>3.8994022615835933</c:v>
                </c:pt>
                <c:pt idx="165">
                  <c:v>2.8069477398459788</c:v>
                </c:pt>
                <c:pt idx="166">
                  <c:v>2.8069477398459788</c:v>
                </c:pt>
                <c:pt idx="167">
                  <c:v>2.5481860555219584</c:v>
                </c:pt>
                <c:pt idx="168">
                  <c:v>1.2595752733664869</c:v>
                </c:pt>
                <c:pt idx="169">
                  <c:v>4.0658052220376861</c:v>
                </c:pt>
                <c:pt idx="170">
                  <c:v>-3.1680183853166297</c:v>
                </c:pt>
                <c:pt idx="171">
                  <c:v>2.7057253209146337</c:v>
                </c:pt>
                <c:pt idx="172">
                  <c:v>4.6101267308100908</c:v>
                </c:pt>
                <c:pt idx="173">
                  <c:v>3.4350460308836159</c:v>
                </c:pt>
                <c:pt idx="174">
                  <c:v>-0.18167957189839185</c:v>
                </c:pt>
                <c:pt idx="175">
                  <c:v>0.67500647032046768</c:v>
                </c:pt>
                <c:pt idx="176">
                  <c:v>3.8885749897468549</c:v>
                </c:pt>
                <c:pt idx="177">
                  <c:v>1.3258020939771216</c:v>
                </c:pt>
                <c:pt idx="178">
                  <c:v>1.0764010911016659</c:v>
                </c:pt>
                <c:pt idx="179">
                  <c:v>1.3708135082268555</c:v>
                </c:pt>
                <c:pt idx="180">
                  <c:v>1.0751959693916533</c:v>
                </c:pt>
                <c:pt idx="181">
                  <c:v>1.0751959693916533</c:v>
                </c:pt>
                <c:pt idx="182">
                  <c:v>2.2595176019200487</c:v>
                </c:pt>
                <c:pt idx="183">
                  <c:v>2.9184401262976314</c:v>
                </c:pt>
                <c:pt idx="184">
                  <c:v>2.9391220410643975</c:v>
                </c:pt>
                <c:pt idx="185">
                  <c:v>2.9287810836809962</c:v>
                </c:pt>
                <c:pt idx="186">
                  <c:v>1.0809021052867065</c:v>
                </c:pt>
                <c:pt idx="187">
                  <c:v>1.0809021052867065</c:v>
                </c:pt>
                <c:pt idx="188">
                  <c:v>2.0047325443324175</c:v>
                </c:pt>
                <c:pt idx="189">
                  <c:v>1.9520614533380674</c:v>
                </c:pt>
                <c:pt idx="190">
                  <c:v>1.8744496986054524</c:v>
                </c:pt>
                <c:pt idx="191">
                  <c:v>2.4373018255695391</c:v>
                </c:pt>
                <c:pt idx="192">
                  <c:v>2.4373018255695404</c:v>
                </c:pt>
                <c:pt idx="193">
                  <c:v>3.4799031953374953</c:v>
                </c:pt>
                <c:pt idx="194">
                  <c:v>1.866078361377814</c:v>
                </c:pt>
                <c:pt idx="195">
                  <c:v>1.8660783613777892</c:v>
                </c:pt>
                <c:pt idx="196">
                  <c:v>0.70921389745631902</c:v>
                </c:pt>
                <c:pt idx="197">
                  <c:v>4.0669458420956053</c:v>
                </c:pt>
                <c:pt idx="198">
                  <c:v>2.0750270545475749</c:v>
                </c:pt>
                <c:pt idx="199">
                  <c:v>2.0750270545475749</c:v>
                </c:pt>
                <c:pt idx="200">
                  <c:v>1.2428121863173718</c:v>
                </c:pt>
                <c:pt idx="201">
                  <c:v>6.5368373276385441</c:v>
                </c:pt>
                <c:pt idx="202">
                  <c:v>1.8132556780517279</c:v>
                </c:pt>
                <c:pt idx="203">
                  <c:v>1.8132556780517235</c:v>
                </c:pt>
                <c:pt idx="204">
                  <c:v>1.8254218765843111</c:v>
                </c:pt>
                <c:pt idx="205">
                  <c:v>-0.59117613726735319</c:v>
                </c:pt>
                <c:pt idx="206">
                  <c:v>5.5089254352732002</c:v>
                </c:pt>
                <c:pt idx="207">
                  <c:v>1.6282021491040131</c:v>
                </c:pt>
                <c:pt idx="208">
                  <c:v>1.6282021491041065</c:v>
                </c:pt>
                <c:pt idx="209">
                  <c:v>1.6282021491041061</c:v>
                </c:pt>
                <c:pt idx="210">
                  <c:v>4.0669458420956053</c:v>
                </c:pt>
                <c:pt idx="211">
                  <c:v>2.0776120563104659</c:v>
                </c:pt>
                <c:pt idx="212">
                  <c:v>2.1306045924487296</c:v>
                </c:pt>
                <c:pt idx="213">
                  <c:v>2.5300638614676245</c:v>
                </c:pt>
                <c:pt idx="214">
                  <c:v>1.1549965210634461</c:v>
                </c:pt>
                <c:pt idx="215">
                  <c:v>1.0764010911016935</c:v>
                </c:pt>
                <c:pt idx="216">
                  <c:v>4.1624475919187232</c:v>
                </c:pt>
                <c:pt idx="217">
                  <c:v>2.651819711752283</c:v>
                </c:pt>
                <c:pt idx="218">
                  <c:v>6.5368373276385601</c:v>
                </c:pt>
                <c:pt idx="219">
                  <c:v>1.8066591598772597</c:v>
                </c:pt>
                <c:pt idx="220">
                  <c:v>1.8066591598772597</c:v>
                </c:pt>
                <c:pt idx="221">
                  <c:v>0.73720179238565198</c:v>
                </c:pt>
                <c:pt idx="222">
                  <c:v>4.1890693470426674</c:v>
                </c:pt>
                <c:pt idx="223">
                  <c:v>2.8652660540709709</c:v>
                </c:pt>
                <c:pt idx="224">
                  <c:v>2.8652660540709767</c:v>
                </c:pt>
                <c:pt idx="225">
                  <c:v>0.99034353819601417</c:v>
                </c:pt>
                <c:pt idx="226">
                  <c:v>0.46956955249128252</c:v>
                </c:pt>
                <c:pt idx="227">
                  <c:v>3.0558857169533464</c:v>
                </c:pt>
                <c:pt idx="228">
                  <c:v>2.0750270545476353</c:v>
                </c:pt>
                <c:pt idx="229">
                  <c:v>2.0750270545476233</c:v>
                </c:pt>
                <c:pt idx="230">
                  <c:v>2.28495359059165</c:v>
                </c:pt>
                <c:pt idx="231">
                  <c:v>2.28495359059165</c:v>
                </c:pt>
                <c:pt idx="232">
                  <c:v>3.3155940590158606</c:v>
                </c:pt>
                <c:pt idx="233">
                  <c:v>4.0669458420956142</c:v>
                </c:pt>
                <c:pt idx="234">
                  <c:v>4.0669458420956142</c:v>
                </c:pt>
                <c:pt idx="235">
                  <c:v>2.2831815923376562</c:v>
                </c:pt>
                <c:pt idx="236">
                  <c:v>2.2831815923376562</c:v>
                </c:pt>
                <c:pt idx="237">
                  <c:v>3.3849097663984309</c:v>
                </c:pt>
                <c:pt idx="238">
                  <c:v>-1.8535655756207481</c:v>
                </c:pt>
                <c:pt idx="239">
                  <c:v>1.9066365684570226</c:v>
                </c:pt>
                <c:pt idx="240">
                  <c:v>1.9066365684570226</c:v>
                </c:pt>
                <c:pt idx="241">
                  <c:v>0.75975188497650203</c:v>
                </c:pt>
                <c:pt idx="242">
                  <c:v>1.7911561683410131</c:v>
                </c:pt>
                <c:pt idx="243">
                  <c:v>1.7911561683410131</c:v>
                </c:pt>
                <c:pt idx="244">
                  <c:v>-1.8623562739206583</c:v>
                </c:pt>
                <c:pt idx="245">
                  <c:v>-1.8623562739206583</c:v>
                </c:pt>
                <c:pt idx="246">
                  <c:v>1.0764010911016633</c:v>
                </c:pt>
                <c:pt idx="247">
                  <c:v>1.0764010911016633</c:v>
                </c:pt>
                <c:pt idx="248">
                  <c:v>3.8994022615835973</c:v>
                </c:pt>
                <c:pt idx="249">
                  <c:v>3.5929211565934698</c:v>
                </c:pt>
                <c:pt idx="250">
                  <c:v>3.5907808002928081</c:v>
                </c:pt>
                <c:pt idx="251">
                  <c:v>1.8872952474622058</c:v>
                </c:pt>
                <c:pt idx="252">
                  <c:v>1.8872952474622369</c:v>
                </c:pt>
                <c:pt idx="253">
                  <c:v>-2.9140494896687064</c:v>
                </c:pt>
                <c:pt idx="254">
                  <c:v>2.1250689620043368</c:v>
                </c:pt>
                <c:pt idx="255">
                  <c:v>1.9098455780699439</c:v>
                </c:pt>
                <c:pt idx="256">
                  <c:v>0.70623740353611952</c:v>
                </c:pt>
                <c:pt idx="257">
                  <c:v>0.70623740353611952</c:v>
                </c:pt>
                <c:pt idx="258">
                  <c:v>2.7940091707748875</c:v>
                </c:pt>
                <c:pt idx="259">
                  <c:v>1.9864361847870602</c:v>
                </c:pt>
                <c:pt idx="260">
                  <c:v>0.66801212282618105</c:v>
                </c:pt>
                <c:pt idx="261">
                  <c:v>0.66801212282618105</c:v>
                </c:pt>
                <c:pt idx="262">
                  <c:v>3.3849097663984637</c:v>
                </c:pt>
                <c:pt idx="263">
                  <c:v>1.7560274631003112</c:v>
                </c:pt>
                <c:pt idx="264">
                  <c:v>3.1159317031512805</c:v>
                </c:pt>
                <c:pt idx="265">
                  <c:v>1.8002649063981759</c:v>
                </c:pt>
                <c:pt idx="266">
                  <c:v>1.8002649063981759</c:v>
                </c:pt>
                <c:pt idx="267">
                  <c:v>1.8002649063981759</c:v>
                </c:pt>
                <c:pt idx="268">
                  <c:v>1.8002649063981759</c:v>
                </c:pt>
                <c:pt idx="269">
                  <c:v>1.8249684679876452</c:v>
                </c:pt>
                <c:pt idx="270">
                  <c:v>1.0809021052866539</c:v>
                </c:pt>
                <c:pt idx="271">
                  <c:v>1.0809021052866539</c:v>
                </c:pt>
                <c:pt idx="272">
                  <c:v>4.2548014197060899</c:v>
                </c:pt>
                <c:pt idx="273">
                  <c:v>4.2516803707198472</c:v>
                </c:pt>
                <c:pt idx="274">
                  <c:v>2.8409080719955102</c:v>
                </c:pt>
                <c:pt idx="275">
                  <c:v>1.7456300278045709</c:v>
                </c:pt>
                <c:pt idx="276">
                  <c:v>-0.37658305831744959</c:v>
                </c:pt>
                <c:pt idx="277">
                  <c:v>-0.66965945170513319</c:v>
                </c:pt>
                <c:pt idx="278">
                  <c:v>2.4149931809709599</c:v>
                </c:pt>
                <c:pt idx="279">
                  <c:v>2.4149931809709599</c:v>
                </c:pt>
                <c:pt idx="280">
                  <c:v>0.54889339196887199</c:v>
                </c:pt>
                <c:pt idx="281">
                  <c:v>1.1079125157293213</c:v>
                </c:pt>
                <c:pt idx="282">
                  <c:v>1.1079125157293213</c:v>
                </c:pt>
                <c:pt idx="283">
                  <c:v>1.107912515729327</c:v>
                </c:pt>
                <c:pt idx="284">
                  <c:v>0.98672425101796279</c:v>
                </c:pt>
                <c:pt idx="285">
                  <c:v>4.028594110700559</c:v>
                </c:pt>
                <c:pt idx="286">
                  <c:v>3.8845597552711668</c:v>
                </c:pt>
                <c:pt idx="287">
                  <c:v>3.8845597552710869</c:v>
                </c:pt>
                <c:pt idx="288">
                  <c:v>4.0286596384581292</c:v>
                </c:pt>
                <c:pt idx="289">
                  <c:v>4.011361543416168</c:v>
                </c:pt>
                <c:pt idx="290">
                  <c:v>0.16044784138596807</c:v>
                </c:pt>
                <c:pt idx="291">
                  <c:v>3.1551609799687261</c:v>
                </c:pt>
                <c:pt idx="292">
                  <c:v>3.1551609799687261</c:v>
                </c:pt>
                <c:pt idx="293">
                  <c:v>0.63931526241908698</c:v>
                </c:pt>
                <c:pt idx="294">
                  <c:v>4.1652280620875244</c:v>
                </c:pt>
                <c:pt idx="295">
                  <c:v>4.0968134534185978</c:v>
                </c:pt>
                <c:pt idx="296">
                  <c:v>4.0968134534185978</c:v>
                </c:pt>
                <c:pt idx="297">
                  <c:v>1.8127122994315414</c:v>
                </c:pt>
                <c:pt idx="298">
                  <c:v>3.8994022615835933</c:v>
                </c:pt>
                <c:pt idx="299">
                  <c:v>3.8994022615836164</c:v>
                </c:pt>
                <c:pt idx="300">
                  <c:v>3.5776150255930643</c:v>
                </c:pt>
                <c:pt idx="301">
                  <c:v>3.3849097663985033</c:v>
                </c:pt>
                <c:pt idx="302">
                  <c:v>3.4474780874240256</c:v>
                </c:pt>
                <c:pt idx="303">
                  <c:v>3.3192985384379594</c:v>
                </c:pt>
                <c:pt idx="304">
                  <c:v>-1.0284243964577122</c:v>
                </c:pt>
                <c:pt idx="305">
                  <c:v>1.4782830770797386</c:v>
                </c:pt>
                <c:pt idx="306">
                  <c:v>1.2483467431509936</c:v>
                </c:pt>
                <c:pt idx="307">
                  <c:v>3.1006855338091541</c:v>
                </c:pt>
                <c:pt idx="308">
                  <c:v>2.3791716722524803</c:v>
                </c:pt>
                <c:pt idx="309">
                  <c:v>2.3791716722524803</c:v>
                </c:pt>
                <c:pt idx="310">
                  <c:v>2.8574473528595208</c:v>
                </c:pt>
                <c:pt idx="311">
                  <c:v>2.8574473528595208</c:v>
                </c:pt>
                <c:pt idx="312">
                  <c:v>2.8574473528595208</c:v>
                </c:pt>
                <c:pt idx="313">
                  <c:v>2.8530179862183593</c:v>
                </c:pt>
                <c:pt idx="314">
                  <c:v>2.8530179862183593</c:v>
                </c:pt>
                <c:pt idx="315">
                  <c:v>2.8530179862183593</c:v>
                </c:pt>
                <c:pt idx="316">
                  <c:v>2.8299711632115678</c:v>
                </c:pt>
                <c:pt idx="317">
                  <c:v>2.8299711632115678</c:v>
                </c:pt>
                <c:pt idx="318">
                  <c:v>2.8299711632115678</c:v>
                </c:pt>
                <c:pt idx="319">
                  <c:v>2.7365341338791906</c:v>
                </c:pt>
                <c:pt idx="320">
                  <c:v>1.0951507372337561</c:v>
                </c:pt>
                <c:pt idx="321">
                  <c:v>1.0951507372337939</c:v>
                </c:pt>
                <c:pt idx="322">
                  <c:v>2.1580366506188255</c:v>
                </c:pt>
                <c:pt idx="323">
                  <c:v>1.8763055786721932</c:v>
                </c:pt>
                <c:pt idx="324">
                  <c:v>1.8763055786721932</c:v>
                </c:pt>
                <c:pt idx="325">
                  <c:v>0.5753872026884862</c:v>
                </c:pt>
                <c:pt idx="326">
                  <c:v>0.5753872026884862</c:v>
                </c:pt>
                <c:pt idx="327">
                  <c:v>4.0848824543936635</c:v>
                </c:pt>
                <c:pt idx="328">
                  <c:v>3.1551609799687261</c:v>
                </c:pt>
                <c:pt idx="329">
                  <c:v>3.1551609799687261</c:v>
                </c:pt>
                <c:pt idx="330">
                  <c:v>-1.9788677671083312</c:v>
                </c:pt>
                <c:pt idx="331">
                  <c:v>1.2637753581186022</c:v>
                </c:pt>
                <c:pt idx="332">
                  <c:v>2.1773184986439666</c:v>
                </c:pt>
                <c:pt idx="333">
                  <c:v>2.2032565569556728</c:v>
                </c:pt>
                <c:pt idx="334">
                  <c:v>1.3803559920106083</c:v>
                </c:pt>
                <c:pt idx="335">
                  <c:v>3.8994022615836164</c:v>
                </c:pt>
                <c:pt idx="336">
                  <c:v>0.8145955432396853</c:v>
                </c:pt>
                <c:pt idx="337">
                  <c:v>0.81459554323964734</c:v>
                </c:pt>
                <c:pt idx="338">
                  <c:v>0.61255723692726682</c:v>
                </c:pt>
                <c:pt idx="339">
                  <c:v>0.6107171362223911</c:v>
                </c:pt>
                <c:pt idx="340">
                  <c:v>0.78528857250755979</c:v>
                </c:pt>
                <c:pt idx="341">
                  <c:v>3.3849097663985033</c:v>
                </c:pt>
                <c:pt idx="342">
                  <c:v>4.0967322009197842</c:v>
                </c:pt>
                <c:pt idx="343">
                  <c:v>0.32176712047710876</c:v>
                </c:pt>
                <c:pt idx="344">
                  <c:v>3.6547953865051199</c:v>
                </c:pt>
                <c:pt idx="345">
                  <c:v>3.3270229717115449</c:v>
                </c:pt>
                <c:pt idx="346">
                  <c:v>3.6553110050877415</c:v>
                </c:pt>
                <c:pt idx="347">
                  <c:v>3.6541248027714825</c:v>
                </c:pt>
                <c:pt idx="348">
                  <c:v>3.5929211565934698</c:v>
                </c:pt>
                <c:pt idx="349">
                  <c:v>3.5907808002928081</c:v>
                </c:pt>
                <c:pt idx="350">
                  <c:v>2.9354328578355244</c:v>
                </c:pt>
                <c:pt idx="351">
                  <c:v>2.9384275341374111</c:v>
                </c:pt>
                <c:pt idx="352">
                  <c:v>1.7344308181548886</c:v>
                </c:pt>
                <c:pt idx="353">
                  <c:v>1.7344308181548886</c:v>
                </c:pt>
                <c:pt idx="354">
                  <c:v>3.5303083691213697</c:v>
                </c:pt>
                <c:pt idx="355">
                  <c:v>3.5303083691213697</c:v>
                </c:pt>
                <c:pt idx="356">
                  <c:v>3.3849097663985033</c:v>
                </c:pt>
                <c:pt idx="357">
                  <c:v>3.3849097663984833</c:v>
                </c:pt>
                <c:pt idx="358">
                  <c:v>4.8929894883633498</c:v>
                </c:pt>
                <c:pt idx="359">
                  <c:v>1.0764010911017146</c:v>
                </c:pt>
                <c:pt idx="360">
                  <c:v>1.9098455780699439</c:v>
                </c:pt>
                <c:pt idx="361">
                  <c:v>1.9098455780700139</c:v>
                </c:pt>
                <c:pt idx="362">
                  <c:v>1.9098455780700139</c:v>
                </c:pt>
                <c:pt idx="363">
                  <c:v>1.7921772738020221</c:v>
                </c:pt>
                <c:pt idx="364">
                  <c:v>1.592585747515306</c:v>
                </c:pt>
                <c:pt idx="365">
                  <c:v>1.6642898791147167</c:v>
                </c:pt>
                <c:pt idx="366">
                  <c:v>1.8132556780517766</c:v>
                </c:pt>
                <c:pt idx="367">
                  <c:v>1.8132556780517766</c:v>
                </c:pt>
                <c:pt idx="368">
                  <c:v>3.1243085322157023</c:v>
                </c:pt>
                <c:pt idx="369">
                  <c:v>1.0809021052866681</c:v>
                </c:pt>
                <c:pt idx="370">
                  <c:v>0.16044784138596996</c:v>
                </c:pt>
                <c:pt idx="371">
                  <c:v>-3.5032808076093991</c:v>
                </c:pt>
                <c:pt idx="372">
                  <c:v>1.8977856139794689</c:v>
                </c:pt>
                <c:pt idx="373">
                  <c:v>1.8977856139794689</c:v>
                </c:pt>
                <c:pt idx="374">
                  <c:v>4.1298813342502774</c:v>
                </c:pt>
                <c:pt idx="375">
                  <c:v>4.730399422747074</c:v>
                </c:pt>
                <c:pt idx="376">
                  <c:v>4.133933023150278</c:v>
                </c:pt>
                <c:pt idx="377">
                  <c:v>1.8411306994179466</c:v>
                </c:pt>
                <c:pt idx="378">
                  <c:v>0.63931526241908787</c:v>
                </c:pt>
                <c:pt idx="379">
                  <c:v>0.89793228249136037</c:v>
                </c:pt>
                <c:pt idx="380">
                  <c:v>2.9182227205232354</c:v>
                </c:pt>
                <c:pt idx="381">
                  <c:v>2.9182227205232354</c:v>
                </c:pt>
                <c:pt idx="382">
                  <c:v>5.1352318066042972</c:v>
                </c:pt>
                <c:pt idx="383">
                  <c:v>5.1352318066042972</c:v>
                </c:pt>
                <c:pt idx="384">
                  <c:v>1.7027821861088224</c:v>
                </c:pt>
                <c:pt idx="385">
                  <c:v>1.7027821861088228</c:v>
                </c:pt>
                <c:pt idx="386">
                  <c:v>-2.2417864784121373</c:v>
                </c:pt>
                <c:pt idx="387">
                  <c:v>-2.2417864784121373</c:v>
                </c:pt>
                <c:pt idx="388">
                  <c:v>-3.8797237099639172</c:v>
                </c:pt>
                <c:pt idx="389">
                  <c:v>1.3507701322972421</c:v>
                </c:pt>
                <c:pt idx="390">
                  <c:v>1.0809021052866681</c:v>
                </c:pt>
                <c:pt idx="391">
                  <c:v>0.16044784138596996</c:v>
                </c:pt>
                <c:pt idx="392">
                  <c:v>0.86474923266659431</c:v>
                </c:pt>
                <c:pt idx="393">
                  <c:v>0.98572919612018195</c:v>
                </c:pt>
                <c:pt idx="394">
                  <c:v>0.90225915278897995</c:v>
                </c:pt>
                <c:pt idx="395">
                  <c:v>0.89329787121436199</c:v>
                </c:pt>
                <c:pt idx="396">
                  <c:v>0.19382821668157788</c:v>
                </c:pt>
                <c:pt idx="397">
                  <c:v>0.19334269567866849</c:v>
                </c:pt>
                <c:pt idx="398">
                  <c:v>0.59878610845785663</c:v>
                </c:pt>
                <c:pt idx="399">
                  <c:v>0.7009139043210042</c:v>
                </c:pt>
                <c:pt idx="400">
                  <c:v>0.7009139043210042</c:v>
                </c:pt>
                <c:pt idx="401">
                  <c:v>1.0356125053206209</c:v>
                </c:pt>
                <c:pt idx="402">
                  <c:v>0.95976496886002172</c:v>
                </c:pt>
                <c:pt idx="403">
                  <c:v>1.0173300248650461</c:v>
                </c:pt>
                <c:pt idx="404">
                  <c:v>0.87012581482954943</c:v>
                </c:pt>
                <c:pt idx="405">
                  <c:v>2.7938930061510314</c:v>
                </c:pt>
                <c:pt idx="406">
                  <c:v>2.8108532562841182</c:v>
                </c:pt>
                <c:pt idx="407">
                  <c:v>0.56197769666956066</c:v>
                </c:pt>
                <c:pt idx="408">
                  <c:v>0.56197769666956066</c:v>
                </c:pt>
                <c:pt idx="409">
                  <c:v>2.2376206665943856</c:v>
                </c:pt>
                <c:pt idx="410">
                  <c:v>2.4092315953336918</c:v>
                </c:pt>
                <c:pt idx="411">
                  <c:v>2.1238972116539276</c:v>
                </c:pt>
                <c:pt idx="412">
                  <c:v>2.1238332363277079</c:v>
                </c:pt>
                <c:pt idx="413">
                  <c:v>3.7305325263800069</c:v>
                </c:pt>
                <c:pt idx="414">
                  <c:v>3.4645321295268818</c:v>
                </c:pt>
                <c:pt idx="415">
                  <c:v>0.23984066864860071</c:v>
                </c:pt>
                <c:pt idx="416">
                  <c:v>2.4984691576211766</c:v>
                </c:pt>
                <c:pt idx="417">
                  <c:v>2.4038385023851769</c:v>
                </c:pt>
                <c:pt idx="418">
                  <c:v>2.1808474534132274</c:v>
                </c:pt>
                <c:pt idx="419">
                  <c:v>1.9856808134251926</c:v>
                </c:pt>
                <c:pt idx="420">
                  <c:v>6.2940676622267864</c:v>
                </c:pt>
                <c:pt idx="421">
                  <c:v>6.2940676622267828</c:v>
                </c:pt>
                <c:pt idx="422">
                  <c:v>2.1566241625620401</c:v>
                </c:pt>
                <c:pt idx="423">
                  <c:v>2.6563474706114718</c:v>
                </c:pt>
                <c:pt idx="424">
                  <c:v>4.3859011737039379</c:v>
                </c:pt>
                <c:pt idx="425">
                  <c:v>2.6533431763787134</c:v>
                </c:pt>
                <c:pt idx="426">
                  <c:v>2.1555575935970976</c:v>
                </c:pt>
                <c:pt idx="427">
                  <c:v>2.1566241625620401</c:v>
                </c:pt>
                <c:pt idx="428">
                  <c:v>2.5049363926021568</c:v>
                </c:pt>
                <c:pt idx="429">
                  <c:v>2.5049363926022141</c:v>
                </c:pt>
                <c:pt idx="430">
                  <c:v>2.4990974371749148</c:v>
                </c:pt>
                <c:pt idx="431">
                  <c:v>2.4990974371749033</c:v>
                </c:pt>
                <c:pt idx="432">
                  <c:v>2.6528565967597957</c:v>
                </c:pt>
                <c:pt idx="433">
                  <c:v>2.6528565967597975</c:v>
                </c:pt>
                <c:pt idx="434">
                  <c:v>-8.1046682953167632</c:v>
                </c:pt>
                <c:pt idx="435">
                  <c:v>0.44036277547133779</c:v>
                </c:pt>
                <c:pt idx="436">
                  <c:v>3.5044103916946048</c:v>
                </c:pt>
                <c:pt idx="437">
                  <c:v>3.8448545017150835</c:v>
                </c:pt>
                <c:pt idx="438">
                  <c:v>4.0967322009197522</c:v>
                </c:pt>
                <c:pt idx="439">
                  <c:v>1.7911561683410131</c:v>
                </c:pt>
                <c:pt idx="440">
                  <c:v>1.7911561683410131</c:v>
                </c:pt>
                <c:pt idx="441">
                  <c:v>4.2037721949548876</c:v>
                </c:pt>
                <c:pt idx="442">
                  <c:v>4.0669458420955911</c:v>
                </c:pt>
                <c:pt idx="443">
                  <c:v>4.2033649736665382</c:v>
                </c:pt>
                <c:pt idx="444">
                  <c:v>0.81459554323964745</c:v>
                </c:pt>
                <c:pt idx="445">
                  <c:v>0.81459554323964745</c:v>
                </c:pt>
                <c:pt idx="446">
                  <c:v>0.8145955432396409</c:v>
                </c:pt>
                <c:pt idx="447">
                  <c:v>2.3791716722524789</c:v>
                </c:pt>
                <c:pt idx="448">
                  <c:v>4.1105693353338326</c:v>
                </c:pt>
                <c:pt idx="449">
                  <c:v>4.5687760782092379</c:v>
                </c:pt>
                <c:pt idx="450">
                  <c:v>1.9066365684570226</c:v>
                </c:pt>
                <c:pt idx="451">
                  <c:v>1.9066365684570226</c:v>
                </c:pt>
                <c:pt idx="452">
                  <c:v>1.6829616354620938</c:v>
                </c:pt>
                <c:pt idx="453">
                  <c:v>1.6829616354620933</c:v>
                </c:pt>
                <c:pt idx="454">
                  <c:v>1.6829616354620933</c:v>
                </c:pt>
                <c:pt idx="455">
                  <c:v>0.8128359950410402</c:v>
                </c:pt>
                <c:pt idx="456">
                  <c:v>-1.6021429053391862</c:v>
                </c:pt>
                <c:pt idx="457">
                  <c:v>-1.7554474564062428</c:v>
                </c:pt>
                <c:pt idx="458">
                  <c:v>-1.4242654566645632</c:v>
                </c:pt>
                <c:pt idx="459">
                  <c:v>-0.45927522829555351</c:v>
                </c:pt>
                <c:pt idx="460">
                  <c:v>1.0809021052866539</c:v>
                </c:pt>
                <c:pt idx="461">
                  <c:v>1.0809021052866539</c:v>
                </c:pt>
                <c:pt idx="462">
                  <c:v>1.3224121534708932</c:v>
                </c:pt>
                <c:pt idx="463">
                  <c:v>2.1370559771571118</c:v>
                </c:pt>
                <c:pt idx="464">
                  <c:v>1.0198072443991024</c:v>
                </c:pt>
                <c:pt idx="465">
                  <c:v>1.8066591598772597</c:v>
                </c:pt>
                <c:pt idx="466">
                  <c:v>2.9106846388199612</c:v>
                </c:pt>
                <c:pt idx="467">
                  <c:v>2.8317094888013923</c:v>
                </c:pt>
                <c:pt idx="468">
                  <c:v>2.8487698448693957</c:v>
                </c:pt>
                <c:pt idx="469">
                  <c:v>-0.68373753177630692</c:v>
                </c:pt>
                <c:pt idx="470">
                  <c:v>-0.51373846070350349</c:v>
                </c:pt>
                <c:pt idx="471">
                  <c:v>1.7456300278045709</c:v>
                </c:pt>
                <c:pt idx="472">
                  <c:v>0.732359761224464</c:v>
                </c:pt>
                <c:pt idx="473">
                  <c:v>-4.5028413808420416</c:v>
                </c:pt>
                <c:pt idx="474">
                  <c:v>-3.5344176108472585</c:v>
                </c:pt>
                <c:pt idx="475">
                  <c:v>1.9098455780699639</c:v>
                </c:pt>
                <c:pt idx="476">
                  <c:v>0.50608576290575491</c:v>
                </c:pt>
                <c:pt idx="477">
                  <c:v>3.1551609799687261</c:v>
                </c:pt>
                <c:pt idx="478">
                  <c:v>3.1551609799687261</c:v>
                </c:pt>
                <c:pt idx="479">
                  <c:v>4.0848824543936635</c:v>
                </c:pt>
                <c:pt idx="480">
                  <c:v>3.1551609799687261</c:v>
                </c:pt>
                <c:pt idx="481">
                  <c:v>3.1551609799687261</c:v>
                </c:pt>
                <c:pt idx="482">
                  <c:v>3.7138387369797967</c:v>
                </c:pt>
                <c:pt idx="483">
                  <c:v>1.0764010911016839</c:v>
                </c:pt>
                <c:pt idx="484">
                  <c:v>4.2959841052616428</c:v>
                </c:pt>
                <c:pt idx="485">
                  <c:v>4.0967322009197842</c:v>
                </c:pt>
                <c:pt idx="486">
                  <c:v>1.5631509331426572</c:v>
                </c:pt>
                <c:pt idx="487">
                  <c:v>1.0619396305816216</c:v>
                </c:pt>
                <c:pt idx="488">
                  <c:v>1.0183316066279269</c:v>
                </c:pt>
                <c:pt idx="489">
                  <c:v>1.0619396305816216</c:v>
                </c:pt>
                <c:pt idx="490">
                  <c:v>1.0619396305816229</c:v>
                </c:pt>
                <c:pt idx="491">
                  <c:v>1.9979631998194607</c:v>
                </c:pt>
                <c:pt idx="492">
                  <c:v>1.9993052402388032</c:v>
                </c:pt>
                <c:pt idx="493">
                  <c:v>1.7945859086729057</c:v>
                </c:pt>
                <c:pt idx="494">
                  <c:v>1.7945859086729057</c:v>
                </c:pt>
                <c:pt idx="495">
                  <c:v>1.8506372095948975</c:v>
                </c:pt>
                <c:pt idx="496">
                  <c:v>-3.531888536253422</c:v>
                </c:pt>
                <c:pt idx="497">
                  <c:v>1.8872952474622369</c:v>
                </c:pt>
                <c:pt idx="498">
                  <c:v>0.93448494870718413</c:v>
                </c:pt>
                <c:pt idx="499">
                  <c:v>4.066945842095592</c:v>
                </c:pt>
                <c:pt idx="500">
                  <c:v>0.35218418845518662</c:v>
                </c:pt>
                <c:pt idx="501">
                  <c:v>-0.94246161307310117</c:v>
                </c:pt>
                <c:pt idx="502">
                  <c:v>-6.230001330622556E-3</c:v>
                </c:pt>
                <c:pt idx="503">
                  <c:v>2.8220124197301653</c:v>
                </c:pt>
                <c:pt idx="504">
                  <c:v>4.1702560416465184</c:v>
                </c:pt>
                <c:pt idx="505">
                  <c:v>3.8994022615835462</c:v>
                </c:pt>
                <c:pt idx="506">
                  <c:v>3.8889008754014887</c:v>
                </c:pt>
                <c:pt idx="507">
                  <c:v>3.8889008754014887</c:v>
                </c:pt>
                <c:pt idx="508">
                  <c:v>2.8771206873791568</c:v>
                </c:pt>
                <c:pt idx="509">
                  <c:v>2.7314019016568416</c:v>
                </c:pt>
                <c:pt idx="510">
                  <c:v>4.8561401796094028</c:v>
                </c:pt>
                <c:pt idx="511">
                  <c:v>3.3849097663984864</c:v>
                </c:pt>
                <c:pt idx="512">
                  <c:v>3.5699682190760225</c:v>
                </c:pt>
                <c:pt idx="513">
                  <c:v>-3.8961500039143364</c:v>
                </c:pt>
                <c:pt idx="514">
                  <c:v>-3.8783165889458395</c:v>
                </c:pt>
                <c:pt idx="515">
                  <c:v>-2.8408552475692757</c:v>
                </c:pt>
                <c:pt idx="516">
                  <c:v>-2.8408552475692757</c:v>
                </c:pt>
                <c:pt idx="517">
                  <c:v>2.2297012323548957</c:v>
                </c:pt>
                <c:pt idx="518">
                  <c:v>2.2296720913026618</c:v>
                </c:pt>
                <c:pt idx="519">
                  <c:v>5.1518994232842834</c:v>
                </c:pt>
                <c:pt idx="520">
                  <c:v>5.1547705959441998</c:v>
                </c:pt>
                <c:pt idx="521">
                  <c:v>0.97187315433288657</c:v>
                </c:pt>
                <c:pt idx="522">
                  <c:v>0.93572834540291117</c:v>
                </c:pt>
                <c:pt idx="523">
                  <c:v>0.93572834540291094</c:v>
                </c:pt>
                <c:pt idx="524">
                  <c:v>0.99912591651687688</c:v>
                </c:pt>
                <c:pt idx="525">
                  <c:v>0.89105053319673588</c:v>
                </c:pt>
                <c:pt idx="526">
                  <c:v>-2.3121733206350417</c:v>
                </c:pt>
                <c:pt idx="527">
                  <c:v>1.2428121863173718</c:v>
                </c:pt>
                <c:pt idx="528">
                  <c:v>6.5368373276385441</c:v>
                </c:pt>
                <c:pt idx="529">
                  <c:v>1.2428121863173718</c:v>
                </c:pt>
                <c:pt idx="530">
                  <c:v>6.5368373276385441</c:v>
                </c:pt>
                <c:pt idx="531">
                  <c:v>1.8132556780517279</c:v>
                </c:pt>
                <c:pt idx="532">
                  <c:v>1.8132556780517279</c:v>
                </c:pt>
                <c:pt idx="533">
                  <c:v>1.1653850213974604</c:v>
                </c:pt>
                <c:pt idx="534">
                  <c:v>1.1653850213974593</c:v>
                </c:pt>
                <c:pt idx="535">
                  <c:v>0.5186902408207108</c:v>
                </c:pt>
                <c:pt idx="536">
                  <c:v>0.66469211000229067</c:v>
                </c:pt>
                <c:pt idx="537">
                  <c:v>-7.7871038210764931</c:v>
                </c:pt>
                <c:pt idx="538">
                  <c:v>-7.7871038210764931</c:v>
                </c:pt>
                <c:pt idx="539">
                  <c:v>-4.7702413157939931</c:v>
                </c:pt>
                <c:pt idx="540">
                  <c:v>-4.7702413157939931</c:v>
                </c:pt>
                <c:pt idx="541">
                  <c:v>-4.7702413157939931</c:v>
                </c:pt>
                <c:pt idx="542">
                  <c:v>1.8784991980852301</c:v>
                </c:pt>
                <c:pt idx="543">
                  <c:v>1.8784991980852301</c:v>
                </c:pt>
                <c:pt idx="544">
                  <c:v>1.8784991980852301</c:v>
                </c:pt>
                <c:pt idx="545">
                  <c:v>4.0848824543936635</c:v>
                </c:pt>
                <c:pt idx="546">
                  <c:v>3.3849097663985033</c:v>
                </c:pt>
                <c:pt idx="547">
                  <c:v>4.0967322009197522</c:v>
                </c:pt>
                <c:pt idx="548">
                  <c:v>3.3849097663984233</c:v>
                </c:pt>
                <c:pt idx="549">
                  <c:v>-4.6283142587394659</c:v>
                </c:pt>
                <c:pt idx="550">
                  <c:v>-4.626236005174146</c:v>
                </c:pt>
                <c:pt idx="551">
                  <c:v>-1.8623562739206576</c:v>
                </c:pt>
                <c:pt idx="552">
                  <c:v>4.0658052220377474</c:v>
                </c:pt>
                <c:pt idx="553">
                  <c:v>4.0658052220377474</c:v>
                </c:pt>
                <c:pt idx="554">
                  <c:v>0.8145955432396853</c:v>
                </c:pt>
                <c:pt idx="555">
                  <c:v>0.81459554323964734</c:v>
                </c:pt>
                <c:pt idx="556">
                  <c:v>1.0562743100881964</c:v>
                </c:pt>
                <c:pt idx="557">
                  <c:v>1.0562743100881964</c:v>
                </c:pt>
                <c:pt idx="558">
                  <c:v>4.4243712333256564</c:v>
                </c:pt>
                <c:pt idx="559">
                  <c:v>4.4243712333256564</c:v>
                </c:pt>
                <c:pt idx="560">
                  <c:v>-0.30212623661314575</c:v>
                </c:pt>
                <c:pt idx="561">
                  <c:v>-0.64922112653657182</c:v>
                </c:pt>
                <c:pt idx="562">
                  <c:v>1.7456300278045698</c:v>
                </c:pt>
                <c:pt idx="563">
                  <c:v>4.7157765728856633</c:v>
                </c:pt>
                <c:pt idx="564">
                  <c:v>1.0764010911016297</c:v>
                </c:pt>
                <c:pt idx="565">
                  <c:v>1.0764010911016839</c:v>
                </c:pt>
                <c:pt idx="566">
                  <c:v>-0.62707111390435322</c:v>
                </c:pt>
                <c:pt idx="567">
                  <c:v>-0.8753146495042935</c:v>
                </c:pt>
                <c:pt idx="568">
                  <c:v>1.3507701322972421</c:v>
                </c:pt>
                <c:pt idx="569">
                  <c:v>1.3364886113646224</c:v>
                </c:pt>
                <c:pt idx="570">
                  <c:v>1.8371867575736245</c:v>
                </c:pt>
                <c:pt idx="571">
                  <c:v>-3.5032808076093991</c:v>
                </c:pt>
                <c:pt idx="572">
                  <c:v>3.2079341361660441</c:v>
                </c:pt>
                <c:pt idx="573">
                  <c:v>3.2079341361660441</c:v>
                </c:pt>
                <c:pt idx="574">
                  <c:v>1.471553075956217</c:v>
                </c:pt>
                <c:pt idx="575">
                  <c:v>1.4746900282658806</c:v>
                </c:pt>
                <c:pt idx="576">
                  <c:v>1.2759394088272171</c:v>
                </c:pt>
                <c:pt idx="577">
                  <c:v>1.2759394088272171</c:v>
                </c:pt>
                <c:pt idx="578">
                  <c:v>0.24189579444661283</c:v>
                </c:pt>
                <c:pt idx="579">
                  <c:v>-0.60086043710762316</c:v>
                </c:pt>
                <c:pt idx="580">
                  <c:v>-0.66965945170513319</c:v>
                </c:pt>
                <c:pt idx="581">
                  <c:v>-0.66965945170513319</c:v>
                </c:pt>
                <c:pt idx="582">
                  <c:v>-0.66965945170513319</c:v>
                </c:pt>
                <c:pt idx="583">
                  <c:v>-0.66965945170513319</c:v>
                </c:pt>
                <c:pt idx="584">
                  <c:v>3.3849097663984336</c:v>
                </c:pt>
                <c:pt idx="585">
                  <c:v>3.3849097663984336</c:v>
                </c:pt>
                <c:pt idx="586">
                  <c:v>1.2038379302047442</c:v>
                </c:pt>
                <c:pt idx="587">
                  <c:v>1.0356125053206209</c:v>
                </c:pt>
                <c:pt idx="588">
                  <c:v>1.0356125053205913</c:v>
                </c:pt>
                <c:pt idx="589">
                  <c:v>2.8220124197301653</c:v>
                </c:pt>
                <c:pt idx="590">
                  <c:v>2.7848173112718912</c:v>
                </c:pt>
                <c:pt idx="591">
                  <c:v>2.7779959498399664</c:v>
                </c:pt>
                <c:pt idx="592">
                  <c:v>1.7911561683410739</c:v>
                </c:pt>
                <c:pt idx="593">
                  <c:v>1.7911561683410739</c:v>
                </c:pt>
                <c:pt idx="594">
                  <c:v>1.7911561683410739</c:v>
                </c:pt>
                <c:pt idx="595">
                  <c:v>1.7555700501733353</c:v>
                </c:pt>
                <c:pt idx="596">
                  <c:v>1.7760582414919897</c:v>
                </c:pt>
                <c:pt idx="597">
                  <c:v>1.7555700501733353</c:v>
                </c:pt>
                <c:pt idx="598">
                  <c:v>4.0658052220376888</c:v>
                </c:pt>
                <c:pt idx="599">
                  <c:v>4.0658052220376888</c:v>
                </c:pt>
                <c:pt idx="600">
                  <c:v>4.0493486242273988</c:v>
                </c:pt>
                <c:pt idx="601">
                  <c:v>4.0493486242273988</c:v>
                </c:pt>
                <c:pt idx="602">
                  <c:v>2.9080399428377732</c:v>
                </c:pt>
                <c:pt idx="603">
                  <c:v>3.3460858734634082</c:v>
                </c:pt>
                <c:pt idx="604">
                  <c:v>2.9253418419822319</c:v>
                </c:pt>
                <c:pt idx="605">
                  <c:v>5.5322497332603744</c:v>
                </c:pt>
                <c:pt idx="606">
                  <c:v>4.2516803707198472</c:v>
                </c:pt>
                <c:pt idx="607">
                  <c:v>2.3790799730075416</c:v>
                </c:pt>
                <c:pt idx="608">
                  <c:v>1.6369579700937824</c:v>
                </c:pt>
                <c:pt idx="609">
                  <c:v>1.5046585334198652</c:v>
                </c:pt>
                <c:pt idx="610">
                  <c:v>0.16335787611894598</c:v>
                </c:pt>
                <c:pt idx="611">
                  <c:v>0.34394138037705502</c:v>
                </c:pt>
                <c:pt idx="612">
                  <c:v>-0.218869323053452</c:v>
                </c:pt>
                <c:pt idx="613">
                  <c:v>-0.21760248196475068</c:v>
                </c:pt>
                <c:pt idx="614">
                  <c:v>1.0764010911016935</c:v>
                </c:pt>
                <c:pt idx="615">
                  <c:v>1.0764010911016291</c:v>
                </c:pt>
                <c:pt idx="616">
                  <c:v>1.1015241057520775</c:v>
                </c:pt>
                <c:pt idx="617">
                  <c:v>1.7348597505861421</c:v>
                </c:pt>
                <c:pt idx="618">
                  <c:v>1.0809021052867065</c:v>
                </c:pt>
                <c:pt idx="619">
                  <c:v>1.0824476629505635</c:v>
                </c:pt>
                <c:pt idx="620">
                  <c:v>1.9161280896273667</c:v>
                </c:pt>
                <c:pt idx="621">
                  <c:v>1.9199170357604936</c:v>
                </c:pt>
                <c:pt idx="622">
                  <c:v>1.9999261012709841</c:v>
                </c:pt>
                <c:pt idx="623">
                  <c:v>2.5337263093313029</c:v>
                </c:pt>
                <c:pt idx="624">
                  <c:v>1.9098455780700139</c:v>
                </c:pt>
                <c:pt idx="625">
                  <c:v>-8.6601746642501602</c:v>
                </c:pt>
                <c:pt idx="626">
                  <c:v>-3.7498379230785841</c:v>
                </c:pt>
                <c:pt idx="627">
                  <c:v>-1.6021429053391862</c:v>
                </c:pt>
                <c:pt idx="628">
                  <c:v>-1.8623562739206583</c:v>
                </c:pt>
                <c:pt idx="629">
                  <c:v>1.0593184707889618</c:v>
                </c:pt>
                <c:pt idx="630">
                  <c:v>1.272160964923176</c:v>
                </c:pt>
                <c:pt idx="631">
                  <c:v>-1.007492542653359</c:v>
                </c:pt>
                <c:pt idx="632">
                  <c:v>2.39131093528108</c:v>
                </c:pt>
                <c:pt idx="633">
                  <c:v>2.4633707573764481</c:v>
                </c:pt>
                <c:pt idx="634">
                  <c:v>-0.62134622122520378</c:v>
                </c:pt>
                <c:pt idx="635">
                  <c:v>-1.9290268743751078</c:v>
                </c:pt>
                <c:pt idx="636">
                  <c:v>-0.39179545633335106</c:v>
                </c:pt>
                <c:pt idx="637">
                  <c:v>-0.18136916054581109</c:v>
                </c:pt>
                <c:pt idx="638">
                  <c:v>2.2621333748445025</c:v>
                </c:pt>
                <c:pt idx="639">
                  <c:v>4.7912706518056292E-2</c:v>
                </c:pt>
                <c:pt idx="640">
                  <c:v>0.30878211706181091</c:v>
                </c:pt>
                <c:pt idx="641">
                  <c:v>1.6829616354620938</c:v>
                </c:pt>
                <c:pt idx="642">
                  <c:v>4.0669458420955964</c:v>
                </c:pt>
                <c:pt idx="643">
                  <c:v>2.8504937314714933</c:v>
                </c:pt>
                <c:pt idx="644">
                  <c:v>-0.19990122632777052</c:v>
                </c:pt>
                <c:pt idx="645">
                  <c:v>0.83486729582070829</c:v>
                </c:pt>
                <c:pt idx="646">
                  <c:v>0.83486729582070829</c:v>
                </c:pt>
                <c:pt idx="647">
                  <c:v>1.0809021052867216</c:v>
                </c:pt>
                <c:pt idx="648">
                  <c:v>0.51780067325332813</c:v>
                </c:pt>
                <c:pt idx="649">
                  <c:v>1.0809021052867216</c:v>
                </c:pt>
                <c:pt idx="650">
                  <c:v>0.51780067325332813</c:v>
                </c:pt>
                <c:pt idx="651">
                  <c:v>3.1551609799687261</c:v>
                </c:pt>
                <c:pt idx="652">
                  <c:v>3.1551609799687261</c:v>
                </c:pt>
                <c:pt idx="653">
                  <c:v>0.8145955432396409</c:v>
                </c:pt>
                <c:pt idx="654">
                  <c:v>0.81459554323971495</c:v>
                </c:pt>
                <c:pt idx="655">
                  <c:v>0.81459554323964745</c:v>
                </c:pt>
                <c:pt idx="656">
                  <c:v>0.81459554323964745</c:v>
                </c:pt>
                <c:pt idx="657">
                  <c:v>9.4894323360289856E-2</c:v>
                </c:pt>
                <c:pt idx="658">
                  <c:v>9.1686675962271824</c:v>
                </c:pt>
                <c:pt idx="659">
                  <c:v>0.46553153680304105</c:v>
                </c:pt>
                <c:pt idx="660">
                  <c:v>0.73441240769698568</c:v>
                </c:pt>
                <c:pt idx="661">
                  <c:v>0.7231564400969609</c:v>
                </c:pt>
                <c:pt idx="662">
                  <c:v>4.1890693470426674</c:v>
                </c:pt>
                <c:pt idx="663">
                  <c:v>-0.76989952096654868</c:v>
                </c:pt>
                <c:pt idx="664">
                  <c:v>0.64342775120945417</c:v>
                </c:pt>
                <c:pt idx="665">
                  <c:v>0.28109593238974112</c:v>
                </c:pt>
                <c:pt idx="666">
                  <c:v>0.28231134686365816</c:v>
                </c:pt>
                <c:pt idx="667">
                  <c:v>0.15304445243807915</c:v>
                </c:pt>
                <c:pt idx="668">
                  <c:v>4.965632431475013E-2</c:v>
                </c:pt>
                <c:pt idx="669">
                  <c:v>4.3498570071036705E-3</c:v>
                </c:pt>
                <c:pt idx="670">
                  <c:v>1.0711562107323174</c:v>
                </c:pt>
                <c:pt idx="671">
                  <c:v>1.7875455337928903</c:v>
                </c:pt>
                <c:pt idx="672">
                  <c:v>1.7875455337928903</c:v>
                </c:pt>
                <c:pt idx="673">
                  <c:v>2.8220124197301653</c:v>
                </c:pt>
                <c:pt idx="674">
                  <c:v>1.6337935843510036</c:v>
                </c:pt>
                <c:pt idx="675">
                  <c:v>1.0872086733617843</c:v>
                </c:pt>
                <c:pt idx="676">
                  <c:v>2.2297012323549357</c:v>
                </c:pt>
                <c:pt idx="677">
                  <c:v>2.2297012323549956</c:v>
                </c:pt>
                <c:pt idx="678">
                  <c:v>-5.5697669372750642</c:v>
                </c:pt>
                <c:pt idx="679">
                  <c:v>4.6120499739033338</c:v>
                </c:pt>
                <c:pt idx="680">
                  <c:v>0.25771553852523793</c:v>
                </c:pt>
                <c:pt idx="681">
                  <c:v>0.25936436372970745</c:v>
                </c:pt>
                <c:pt idx="682">
                  <c:v>3.384909766398434</c:v>
                </c:pt>
                <c:pt idx="683">
                  <c:v>3.384909766398434</c:v>
                </c:pt>
                <c:pt idx="684">
                  <c:v>0.54660045077873964</c:v>
                </c:pt>
                <c:pt idx="685">
                  <c:v>0.54660045077873964</c:v>
                </c:pt>
                <c:pt idx="686">
                  <c:v>4.028594110700559</c:v>
                </c:pt>
                <c:pt idx="687">
                  <c:v>4.028594110700559</c:v>
                </c:pt>
                <c:pt idx="688">
                  <c:v>2.730911137415752</c:v>
                </c:pt>
                <c:pt idx="689">
                  <c:v>1.6248919955226948</c:v>
                </c:pt>
                <c:pt idx="690">
                  <c:v>1.0973361072727623</c:v>
                </c:pt>
                <c:pt idx="691">
                  <c:v>-3.0059088131406382</c:v>
                </c:pt>
                <c:pt idx="692">
                  <c:v>-3.9821408068351531</c:v>
                </c:pt>
                <c:pt idx="693">
                  <c:v>1.2428121863173882</c:v>
                </c:pt>
                <c:pt idx="694">
                  <c:v>2.5247910460029046</c:v>
                </c:pt>
                <c:pt idx="695">
                  <c:v>2.5247910460029064</c:v>
                </c:pt>
                <c:pt idx="696">
                  <c:v>4.4318490396578865</c:v>
                </c:pt>
                <c:pt idx="697">
                  <c:v>0.26623673318307645</c:v>
                </c:pt>
                <c:pt idx="698">
                  <c:v>6.0534589214541516E-2</c:v>
                </c:pt>
                <c:pt idx="699">
                  <c:v>0.7853683495425714</c:v>
                </c:pt>
                <c:pt idx="700">
                  <c:v>-4.2480465920917574</c:v>
                </c:pt>
                <c:pt idx="701">
                  <c:v>-4.2388062916857114</c:v>
                </c:pt>
                <c:pt idx="702">
                  <c:v>0.5602437071270836</c:v>
                </c:pt>
                <c:pt idx="703">
                  <c:v>-0.27007489728476636</c:v>
                </c:pt>
                <c:pt idx="704">
                  <c:v>-0.26991698620854881</c:v>
                </c:pt>
                <c:pt idx="705">
                  <c:v>-0.27015385282288185</c:v>
                </c:pt>
                <c:pt idx="706">
                  <c:v>2.3767242446540449</c:v>
                </c:pt>
                <c:pt idx="707">
                  <c:v>2.1370559771571118</c:v>
                </c:pt>
                <c:pt idx="708">
                  <c:v>2.1566241625620401</c:v>
                </c:pt>
                <c:pt idx="709">
                  <c:v>3.7711109667451796</c:v>
                </c:pt>
                <c:pt idx="710">
                  <c:v>3.7508401994264555</c:v>
                </c:pt>
                <c:pt idx="711">
                  <c:v>2.9076419584442137</c:v>
                </c:pt>
                <c:pt idx="712">
                  <c:v>1.6282021491040131</c:v>
                </c:pt>
                <c:pt idx="713">
                  <c:v>1.6282021491040131</c:v>
                </c:pt>
                <c:pt idx="714">
                  <c:v>1.4540199665612414</c:v>
                </c:pt>
                <c:pt idx="715">
                  <c:v>4.541495541275669</c:v>
                </c:pt>
                <c:pt idx="716">
                  <c:v>-4.5028413808420362</c:v>
                </c:pt>
                <c:pt idx="717">
                  <c:v>-4.5028413808420362</c:v>
                </c:pt>
                <c:pt idx="718">
                  <c:v>-1.8623562739206583</c:v>
                </c:pt>
                <c:pt idx="719">
                  <c:v>0.81459554323971151</c:v>
                </c:pt>
                <c:pt idx="720">
                  <c:v>0.81459554323971151</c:v>
                </c:pt>
                <c:pt idx="721">
                  <c:v>0.81459554323971151</c:v>
                </c:pt>
                <c:pt idx="722">
                  <c:v>0.81459554323971151</c:v>
                </c:pt>
                <c:pt idx="723">
                  <c:v>0.81459554323966399</c:v>
                </c:pt>
                <c:pt idx="724">
                  <c:v>0.81459554323966399</c:v>
                </c:pt>
                <c:pt idx="725">
                  <c:v>0.81459554323960426</c:v>
                </c:pt>
                <c:pt idx="726">
                  <c:v>4.0848824543936635</c:v>
                </c:pt>
                <c:pt idx="727">
                  <c:v>4.3079442748589578</c:v>
                </c:pt>
                <c:pt idx="728">
                  <c:v>1.0771747009656703</c:v>
                </c:pt>
                <c:pt idx="729">
                  <c:v>4.0364104792804376</c:v>
                </c:pt>
                <c:pt idx="730">
                  <c:v>0.84278455101159266</c:v>
                </c:pt>
                <c:pt idx="731">
                  <c:v>1.7875455337928903</c:v>
                </c:pt>
                <c:pt idx="732">
                  <c:v>1.7875455337928903</c:v>
                </c:pt>
                <c:pt idx="733">
                  <c:v>1.8132556780517235</c:v>
                </c:pt>
                <c:pt idx="734">
                  <c:v>1.8132556780517235</c:v>
                </c:pt>
                <c:pt idx="735">
                  <c:v>-3.6924278834455078</c:v>
                </c:pt>
                <c:pt idx="736">
                  <c:v>-2.3121733206350417</c:v>
                </c:pt>
                <c:pt idx="737">
                  <c:v>-2.3121733206350337</c:v>
                </c:pt>
                <c:pt idx="738">
                  <c:v>-3.5799801766066905</c:v>
                </c:pt>
                <c:pt idx="739">
                  <c:v>-3.5799801766066905</c:v>
                </c:pt>
                <c:pt idx="740">
                  <c:v>2.2759537461296095</c:v>
                </c:pt>
                <c:pt idx="741">
                  <c:v>3.8254651373447213</c:v>
                </c:pt>
                <c:pt idx="742">
                  <c:v>3.9758198032086098</c:v>
                </c:pt>
                <c:pt idx="743">
                  <c:v>-1.3701643416466298</c:v>
                </c:pt>
                <c:pt idx="744">
                  <c:v>1.0944008611185889</c:v>
                </c:pt>
                <c:pt idx="745">
                  <c:v>1.7875455337928812</c:v>
                </c:pt>
                <c:pt idx="746">
                  <c:v>1.6325592090088497</c:v>
                </c:pt>
                <c:pt idx="747">
                  <c:v>1.6846337507603724</c:v>
                </c:pt>
                <c:pt idx="748">
                  <c:v>4.1624475919187232</c:v>
                </c:pt>
                <c:pt idx="749">
                  <c:v>4.1624475919187232</c:v>
                </c:pt>
                <c:pt idx="750">
                  <c:v>2.3403614519819458</c:v>
                </c:pt>
                <c:pt idx="751">
                  <c:v>2.3403614519819547</c:v>
                </c:pt>
                <c:pt idx="752">
                  <c:v>0.80897083621219978</c:v>
                </c:pt>
                <c:pt idx="753">
                  <c:v>2.293002063882029</c:v>
                </c:pt>
                <c:pt idx="754">
                  <c:v>5.6648101539273792E-2</c:v>
                </c:pt>
                <c:pt idx="755">
                  <c:v>5.6162580536365039E-2</c:v>
                </c:pt>
                <c:pt idx="756">
                  <c:v>0.15474571582852126</c:v>
                </c:pt>
                <c:pt idx="757">
                  <c:v>-0.31769435670998014</c:v>
                </c:pt>
                <c:pt idx="758">
                  <c:v>2.61000498718747</c:v>
                </c:pt>
                <c:pt idx="759">
                  <c:v>2.6088043688876761</c:v>
                </c:pt>
                <c:pt idx="760">
                  <c:v>1.5634072212068733</c:v>
                </c:pt>
                <c:pt idx="761">
                  <c:v>1.5618689755833648</c:v>
                </c:pt>
                <c:pt idx="762">
                  <c:v>2.11834465687968</c:v>
                </c:pt>
                <c:pt idx="763">
                  <c:v>1.8075715936288468</c:v>
                </c:pt>
                <c:pt idx="764">
                  <c:v>1.5928759671239396</c:v>
                </c:pt>
                <c:pt idx="765">
                  <c:v>1.231594183149608</c:v>
                </c:pt>
                <c:pt idx="766">
                  <c:v>1.231594183149608</c:v>
                </c:pt>
                <c:pt idx="767">
                  <c:v>2.0750270545476566</c:v>
                </c:pt>
                <c:pt idx="768">
                  <c:v>2.0466163710879881</c:v>
                </c:pt>
                <c:pt idx="769">
                  <c:v>2.0750270545476566</c:v>
                </c:pt>
                <c:pt idx="770">
                  <c:v>2.0466163710879881</c:v>
                </c:pt>
                <c:pt idx="771">
                  <c:v>2.3497149188538029</c:v>
                </c:pt>
                <c:pt idx="772">
                  <c:v>2.3497149188538029</c:v>
                </c:pt>
                <c:pt idx="773">
                  <c:v>3.1702245409356755</c:v>
                </c:pt>
                <c:pt idx="774">
                  <c:v>0.8145955432396853</c:v>
                </c:pt>
                <c:pt idx="775">
                  <c:v>0.81459554323964734</c:v>
                </c:pt>
                <c:pt idx="776">
                  <c:v>3.2079341361660441</c:v>
                </c:pt>
                <c:pt idx="777">
                  <c:v>2.8069477398458713</c:v>
                </c:pt>
                <c:pt idx="778">
                  <c:v>2.8069477398458713</c:v>
                </c:pt>
                <c:pt idx="779">
                  <c:v>1.8334629048716815</c:v>
                </c:pt>
                <c:pt idx="780">
                  <c:v>1.979660752089661</c:v>
                </c:pt>
                <c:pt idx="781">
                  <c:v>1.9965560149858872</c:v>
                </c:pt>
                <c:pt idx="782">
                  <c:v>1.9965513051459418</c:v>
                </c:pt>
                <c:pt idx="783">
                  <c:v>1.0810462161049779</c:v>
                </c:pt>
                <c:pt idx="784">
                  <c:v>6.0496891163051529</c:v>
                </c:pt>
                <c:pt idx="785">
                  <c:v>6.0496891163051529</c:v>
                </c:pt>
                <c:pt idx="786">
                  <c:v>5.2427076957158709</c:v>
                </c:pt>
                <c:pt idx="787">
                  <c:v>5.8982598012841763</c:v>
                </c:pt>
                <c:pt idx="788">
                  <c:v>6.0496891163051529</c:v>
                </c:pt>
                <c:pt idx="789">
                  <c:v>2.1773184986439666</c:v>
                </c:pt>
                <c:pt idx="790">
                  <c:v>2.2032565569556728</c:v>
                </c:pt>
                <c:pt idx="791">
                  <c:v>5.2783262035848368</c:v>
                </c:pt>
                <c:pt idx="792">
                  <c:v>5.2593830662844026</c:v>
                </c:pt>
                <c:pt idx="793">
                  <c:v>3.7138387369797967</c:v>
                </c:pt>
                <c:pt idx="794">
                  <c:v>2.3791716722524803</c:v>
                </c:pt>
                <c:pt idx="795">
                  <c:v>1.0562743100881964</c:v>
                </c:pt>
                <c:pt idx="796">
                  <c:v>1.4054827791232887</c:v>
                </c:pt>
                <c:pt idx="797">
                  <c:v>1.8132556780517766</c:v>
                </c:pt>
                <c:pt idx="798">
                  <c:v>1.8132556780517766</c:v>
                </c:pt>
                <c:pt idx="799">
                  <c:v>3.1480880843936023</c:v>
                </c:pt>
                <c:pt idx="800">
                  <c:v>2.3103153948651842</c:v>
                </c:pt>
                <c:pt idx="801">
                  <c:v>2.9228236758730968</c:v>
                </c:pt>
                <c:pt idx="802">
                  <c:v>3.0137401164563267</c:v>
                </c:pt>
                <c:pt idx="803">
                  <c:v>3.0062570850360943</c:v>
                </c:pt>
                <c:pt idx="804">
                  <c:v>2.9761414027878947</c:v>
                </c:pt>
                <c:pt idx="805">
                  <c:v>2.9213595706884874</c:v>
                </c:pt>
                <c:pt idx="806">
                  <c:v>2.6394549461848036</c:v>
                </c:pt>
                <c:pt idx="807">
                  <c:v>2.8183179808482621</c:v>
                </c:pt>
                <c:pt idx="808">
                  <c:v>-1.084619483899945</c:v>
                </c:pt>
                <c:pt idx="809">
                  <c:v>-3.2720982548318878</c:v>
                </c:pt>
                <c:pt idx="810">
                  <c:v>-3.2559329772437269</c:v>
                </c:pt>
                <c:pt idx="811">
                  <c:v>-3.2614658923335624</c:v>
                </c:pt>
                <c:pt idx="812">
                  <c:v>2.6731144801514581</c:v>
                </c:pt>
                <c:pt idx="813">
                  <c:v>2.6731144801514581</c:v>
                </c:pt>
                <c:pt idx="814">
                  <c:v>2.9679363801997205</c:v>
                </c:pt>
                <c:pt idx="815">
                  <c:v>1.9098455780699235</c:v>
                </c:pt>
                <c:pt idx="816">
                  <c:v>1.9098455780699235</c:v>
                </c:pt>
                <c:pt idx="817">
                  <c:v>1.9098455780699235</c:v>
                </c:pt>
                <c:pt idx="818">
                  <c:v>1.9066365684570226</c:v>
                </c:pt>
                <c:pt idx="819">
                  <c:v>1.9066365684570254</c:v>
                </c:pt>
                <c:pt idx="820">
                  <c:v>-1.7360069960742623</c:v>
                </c:pt>
                <c:pt idx="821">
                  <c:v>2.1580366506188255</c:v>
                </c:pt>
                <c:pt idx="822">
                  <c:v>2.1580366506188433</c:v>
                </c:pt>
                <c:pt idx="823">
                  <c:v>3.6238100356534604</c:v>
                </c:pt>
                <c:pt idx="824">
                  <c:v>0.99562545734400831</c:v>
                </c:pt>
                <c:pt idx="825">
                  <c:v>0.99562545734400831</c:v>
                </c:pt>
                <c:pt idx="826">
                  <c:v>4.028594110700559</c:v>
                </c:pt>
                <c:pt idx="827">
                  <c:v>4.028594110700559</c:v>
                </c:pt>
                <c:pt idx="828">
                  <c:v>3.7881574996451608</c:v>
                </c:pt>
                <c:pt idx="829">
                  <c:v>3.788157499645127</c:v>
                </c:pt>
                <c:pt idx="830">
                  <c:v>3.102880643658759</c:v>
                </c:pt>
                <c:pt idx="831">
                  <c:v>2.9609956789544478</c:v>
                </c:pt>
                <c:pt idx="832">
                  <c:v>2.3181222487318065</c:v>
                </c:pt>
                <c:pt idx="833">
                  <c:v>2.4060001411687097</c:v>
                </c:pt>
                <c:pt idx="834">
                  <c:v>3.728245915629846</c:v>
                </c:pt>
                <c:pt idx="835">
                  <c:v>3.7279394654190434</c:v>
                </c:pt>
                <c:pt idx="836">
                  <c:v>3.6381119579157444</c:v>
                </c:pt>
                <c:pt idx="837">
                  <c:v>3.5985774533739572</c:v>
                </c:pt>
                <c:pt idx="838">
                  <c:v>3.6437408916440424</c:v>
                </c:pt>
                <c:pt idx="839">
                  <c:v>2.4066399578331814</c:v>
                </c:pt>
                <c:pt idx="840">
                  <c:v>0.73634211207180877</c:v>
                </c:pt>
                <c:pt idx="841">
                  <c:v>0.73634211207180877</c:v>
                </c:pt>
                <c:pt idx="842">
                  <c:v>-1.0675680642158647</c:v>
                </c:pt>
                <c:pt idx="843">
                  <c:v>-0.35170757898807453</c:v>
                </c:pt>
                <c:pt idx="844">
                  <c:v>-0.3595407028385823</c:v>
                </c:pt>
                <c:pt idx="845">
                  <c:v>-0.96979380126567372</c:v>
                </c:pt>
                <c:pt idx="846">
                  <c:v>0.43428049784746603</c:v>
                </c:pt>
                <c:pt idx="847">
                  <c:v>0.43466839608380015</c:v>
                </c:pt>
                <c:pt idx="848">
                  <c:v>-0.91716396621612661</c:v>
                </c:pt>
                <c:pt idx="849">
                  <c:v>-0.91846813853882214</c:v>
                </c:pt>
                <c:pt idx="850">
                  <c:v>2.2835819945633751</c:v>
                </c:pt>
                <c:pt idx="851">
                  <c:v>2.8045993697384324</c:v>
                </c:pt>
                <c:pt idx="852">
                  <c:v>1.866078361377814</c:v>
                </c:pt>
                <c:pt idx="853">
                  <c:v>1.6081980274748777</c:v>
                </c:pt>
                <c:pt idx="854">
                  <c:v>1.8792682807739975</c:v>
                </c:pt>
                <c:pt idx="855">
                  <c:v>6.5368373276385601</c:v>
                </c:pt>
                <c:pt idx="856">
                  <c:v>1.6485684124089612</c:v>
                </c:pt>
                <c:pt idx="857">
                  <c:v>1.7214515165240167</c:v>
                </c:pt>
                <c:pt idx="858">
                  <c:v>2.2297012323549357</c:v>
                </c:pt>
                <c:pt idx="859">
                  <c:v>2.2297012323549956</c:v>
                </c:pt>
                <c:pt idx="860">
                  <c:v>-4.1528700520286765</c:v>
                </c:pt>
                <c:pt idx="861">
                  <c:v>-5.4931779164509384</c:v>
                </c:pt>
                <c:pt idx="862">
                  <c:v>-5.4931779164509251</c:v>
                </c:pt>
                <c:pt idx="863">
                  <c:v>-0.13349598056804646</c:v>
                </c:pt>
                <c:pt idx="864">
                  <c:v>1.8066591598772597</c:v>
                </c:pt>
                <c:pt idx="865">
                  <c:v>1.8066591598772597</c:v>
                </c:pt>
                <c:pt idx="866">
                  <c:v>4.1709531953506076</c:v>
                </c:pt>
                <c:pt idx="867">
                  <c:v>4.0491399176127478</c:v>
                </c:pt>
                <c:pt idx="868">
                  <c:v>4.2059185845628084</c:v>
                </c:pt>
                <c:pt idx="869">
                  <c:v>4.0541862561526809</c:v>
                </c:pt>
                <c:pt idx="870">
                  <c:v>4.3108147521996987</c:v>
                </c:pt>
                <c:pt idx="871">
                  <c:v>4.0693252717721649</c:v>
                </c:pt>
                <c:pt idx="872">
                  <c:v>4.3158098078014486</c:v>
                </c:pt>
                <c:pt idx="873">
                  <c:v>4.0700461772778054</c:v>
                </c:pt>
                <c:pt idx="874">
                  <c:v>3.3530235708746097</c:v>
                </c:pt>
                <c:pt idx="875">
                  <c:v>3.297849603688022</c:v>
                </c:pt>
                <c:pt idx="876">
                  <c:v>3.2975622392755999</c:v>
                </c:pt>
                <c:pt idx="877">
                  <c:v>2.993202918207007</c:v>
                </c:pt>
                <c:pt idx="878">
                  <c:v>2.9909680073208667</c:v>
                </c:pt>
                <c:pt idx="879">
                  <c:v>3.5929211565934698</c:v>
                </c:pt>
                <c:pt idx="880">
                  <c:v>3.5907808002928081</c:v>
                </c:pt>
                <c:pt idx="881">
                  <c:v>3.5929211565934698</c:v>
                </c:pt>
                <c:pt idx="882">
                  <c:v>3.5907808002928081</c:v>
                </c:pt>
                <c:pt idx="883">
                  <c:v>2.0382160809004959</c:v>
                </c:pt>
                <c:pt idx="884">
                  <c:v>-0.39179545633335106</c:v>
                </c:pt>
                <c:pt idx="885">
                  <c:v>-0.13299529944518745</c:v>
                </c:pt>
                <c:pt idx="886">
                  <c:v>0.41618301512421302</c:v>
                </c:pt>
                <c:pt idx="887">
                  <c:v>0.41618301512421302</c:v>
                </c:pt>
                <c:pt idx="888">
                  <c:v>-3.9049717746748009</c:v>
                </c:pt>
                <c:pt idx="889">
                  <c:v>-0.80489495839726199</c:v>
                </c:pt>
                <c:pt idx="890">
                  <c:v>-0.80489495839726188</c:v>
                </c:pt>
                <c:pt idx="891">
                  <c:v>-3.2180871106970725</c:v>
                </c:pt>
                <c:pt idx="892">
                  <c:v>-3.2180871106970725</c:v>
                </c:pt>
                <c:pt idx="893">
                  <c:v>-3.2180871106970725</c:v>
                </c:pt>
                <c:pt idx="894">
                  <c:v>-2.9665992019452112</c:v>
                </c:pt>
                <c:pt idx="895">
                  <c:v>-3.5277550580407797</c:v>
                </c:pt>
                <c:pt idx="896">
                  <c:v>-3.5277550580407797</c:v>
                </c:pt>
                <c:pt idx="897">
                  <c:v>1.5046585334198574</c:v>
                </c:pt>
                <c:pt idx="898">
                  <c:v>1.5046585334198574</c:v>
                </c:pt>
                <c:pt idx="899">
                  <c:v>1.3430642214823549</c:v>
                </c:pt>
                <c:pt idx="900">
                  <c:v>3.1551609799687261</c:v>
                </c:pt>
                <c:pt idx="901">
                  <c:v>2.28495359059165</c:v>
                </c:pt>
                <c:pt idx="902">
                  <c:v>2.1223903837547682</c:v>
                </c:pt>
                <c:pt idx="903">
                  <c:v>2.5572497782975323</c:v>
                </c:pt>
                <c:pt idx="904">
                  <c:v>1.8249684679876452</c:v>
                </c:pt>
                <c:pt idx="905">
                  <c:v>1.8249684679876452</c:v>
                </c:pt>
                <c:pt idx="906">
                  <c:v>2.8346054638625033</c:v>
                </c:pt>
                <c:pt idx="907">
                  <c:v>-0.68268920215363571</c:v>
                </c:pt>
                <c:pt idx="908">
                  <c:v>-0.68268920215369744</c:v>
                </c:pt>
                <c:pt idx="909">
                  <c:v>-3.8277529630670526</c:v>
                </c:pt>
                <c:pt idx="910">
                  <c:v>-3.8277529630670526</c:v>
                </c:pt>
                <c:pt idx="911">
                  <c:v>-3.9802005737435322</c:v>
                </c:pt>
                <c:pt idx="912">
                  <c:v>-3.9898031818034929</c:v>
                </c:pt>
                <c:pt idx="913">
                  <c:v>-3.9832926761951444</c:v>
                </c:pt>
                <c:pt idx="914">
                  <c:v>-3.9915234831036837</c:v>
                </c:pt>
                <c:pt idx="915">
                  <c:v>-2.6944837388633491</c:v>
                </c:pt>
                <c:pt idx="916">
                  <c:v>-2.569585713760945</c:v>
                </c:pt>
                <c:pt idx="917">
                  <c:v>-2.8749030887776574</c:v>
                </c:pt>
                <c:pt idx="918">
                  <c:v>-2.8403938612634629</c:v>
                </c:pt>
                <c:pt idx="919">
                  <c:v>5.3893953545378235</c:v>
                </c:pt>
                <c:pt idx="920">
                  <c:v>0.77497380785323711</c:v>
                </c:pt>
                <c:pt idx="921">
                  <c:v>3.9005569895817525</c:v>
                </c:pt>
                <c:pt idx="922">
                  <c:v>3.8982475335854798</c:v>
                </c:pt>
                <c:pt idx="923">
                  <c:v>2.4387615644263563</c:v>
                </c:pt>
                <c:pt idx="924">
                  <c:v>2.4387615644264176</c:v>
                </c:pt>
                <c:pt idx="925">
                  <c:v>3.3849097663984833</c:v>
                </c:pt>
                <c:pt idx="926">
                  <c:v>1.0764010911016622</c:v>
                </c:pt>
                <c:pt idx="927">
                  <c:v>3.4896057950255881</c:v>
                </c:pt>
                <c:pt idx="928">
                  <c:v>3.4896057950255441</c:v>
                </c:pt>
                <c:pt idx="929">
                  <c:v>3.4896057950255881</c:v>
                </c:pt>
                <c:pt idx="930">
                  <c:v>-3.7198604921733915</c:v>
                </c:pt>
                <c:pt idx="931">
                  <c:v>3.2267537107490147</c:v>
                </c:pt>
                <c:pt idx="932">
                  <c:v>3.2544781880043665</c:v>
                </c:pt>
                <c:pt idx="933">
                  <c:v>0.72528895835287177</c:v>
                </c:pt>
                <c:pt idx="934">
                  <c:v>-1.0056154299073248</c:v>
                </c:pt>
                <c:pt idx="935">
                  <c:v>-1.0056154299073248</c:v>
                </c:pt>
                <c:pt idx="936">
                  <c:v>-1.0056154299072102</c:v>
                </c:pt>
                <c:pt idx="937">
                  <c:v>1.1653850213974593</c:v>
                </c:pt>
                <c:pt idx="938">
                  <c:v>1.1653850213974604</c:v>
                </c:pt>
                <c:pt idx="939">
                  <c:v>3.3849097663984691</c:v>
                </c:pt>
                <c:pt idx="940">
                  <c:v>2.9080399428377732</c:v>
                </c:pt>
                <c:pt idx="941">
                  <c:v>2.8921137398651222</c:v>
                </c:pt>
                <c:pt idx="942">
                  <c:v>2.9761414027879147</c:v>
                </c:pt>
                <c:pt idx="943">
                  <c:v>4.0968134534185978</c:v>
                </c:pt>
                <c:pt idx="944">
                  <c:v>3.9355419423297531</c:v>
                </c:pt>
                <c:pt idx="945">
                  <c:v>1.8872952474622058</c:v>
                </c:pt>
                <c:pt idx="946">
                  <c:v>0.66801212282618105</c:v>
                </c:pt>
                <c:pt idx="947">
                  <c:v>-4.5028413808420362</c:v>
                </c:pt>
                <c:pt idx="948">
                  <c:v>-7.9830727665883163</c:v>
                </c:pt>
                <c:pt idx="949">
                  <c:v>-2.3121733206350319</c:v>
                </c:pt>
                <c:pt idx="950">
                  <c:v>-1.030615183582988</c:v>
                </c:pt>
                <c:pt idx="951">
                  <c:v>-2.8293733092868063</c:v>
                </c:pt>
                <c:pt idx="952">
                  <c:v>0.84304797926856712</c:v>
                </c:pt>
                <c:pt idx="953">
                  <c:v>0.82832753086995414</c:v>
                </c:pt>
                <c:pt idx="954">
                  <c:v>4.0967322009197842</c:v>
                </c:pt>
                <c:pt idx="955">
                  <c:v>1.0562743100882834</c:v>
                </c:pt>
                <c:pt idx="956">
                  <c:v>3.8994022615835973</c:v>
                </c:pt>
                <c:pt idx="957">
                  <c:v>4.0968134534185978</c:v>
                </c:pt>
                <c:pt idx="958">
                  <c:v>1.1653850213974604</c:v>
                </c:pt>
                <c:pt idx="959">
                  <c:v>1.0764010911016653</c:v>
                </c:pt>
                <c:pt idx="960">
                  <c:v>1.6818470667717209</c:v>
                </c:pt>
                <c:pt idx="961">
                  <c:v>-1.6540398552007485</c:v>
                </c:pt>
                <c:pt idx="962">
                  <c:v>3.5699682190760225</c:v>
                </c:pt>
                <c:pt idx="963">
                  <c:v>1.6829616354620938</c:v>
                </c:pt>
                <c:pt idx="964">
                  <c:v>0.73191599221539505</c:v>
                </c:pt>
                <c:pt idx="965">
                  <c:v>-0.66965945170512597</c:v>
                </c:pt>
                <c:pt idx="966">
                  <c:v>-0.66965945170512597</c:v>
                </c:pt>
                <c:pt idx="967">
                  <c:v>0.73191599221539505</c:v>
                </c:pt>
                <c:pt idx="968">
                  <c:v>2.0988998171124384</c:v>
                </c:pt>
                <c:pt idx="969">
                  <c:v>2.0775738733515046</c:v>
                </c:pt>
                <c:pt idx="970">
                  <c:v>-1.0074925426533601</c:v>
                </c:pt>
                <c:pt idx="971">
                  <c:v>-1.0074925426533601</c:v>
                </c:pt>
                <c:pt idx="972">
                  <c:v>5.3893953545378235</c:v>
                </c:pt>
                <c:pt idx="973">
                  <c:v>3.4932924178717446</c:v>
                </c:pt>
                <c:pt idx="974">
                  <c:v>2.6112745686135543</c:v>
                </c:pt>
                <c:pt idx="975">
                  <c:v>6.2565263837505176</c:v>
                </c:pt>
                <c:pt idx="976">
                  <c:v>4.2516803707198472</c:v>
                </c:pt>
                <c:pt idx="977">
                  <c:v>5.3893953545378235</c:v>
                </c:pt>
                <c:pt idx="978">
                  <c:v>1.0764010911016639</c:v>
                </c:pt>
                <c:pt idx="979">
                  <c:v>-1.0056154299072102</c:v>
                </c:pt>
                <c:pt idx="980">
                  <c:v>1.0764010911016935</c:v>
                </c:pt>
                <c:pt idx="981">
                  <c:v>1.1653850213974593</c:v>
                </c:pt>
                <c:pt idx="982">
                  <c:v>1.1653850213974593</c:v>
                </c:pt>
                <c:pt idx="983">
                  <c:v>-1.8623562739206634</c:v>
                </c:pt>
                <c:pt idx="984">
                  <c:v>-1.6540398552007487</c:v>
                </c:pt>
                <c:pt idx="985">
                  <c:v>-1.6540398552007487</c:v>
                </c:pt>
                <c:pt idx="986">
                  <c:v>1.1653850213974593</c:v>
                </c:pt>
                <c:pt idx="987">
                  <c:v>1.1653850213974604</c:v>
                </c:pt>
                <c:pt idx="988">
                  <c:v>1.4159658885380819</c:v>
                </c:pt>
                <c:pt idx="989">
                  <c:v>2.9182227205232354</c:v>
                </c:pt>
                <c:pt idx="990">
                  <c:v>2.9182227205232354</c:v>
                </c:pt>
                <c:pt idx="991">
                  <c:v>2.9182227205232354</c:v>
                </c:pt>
                <c:pt idx="992">
                  <c:v>2.9182227205232354</c:v>
                </c:pt>
                <c:pt idx="993">
                  <c:v>0.33582387625969257</c:v>
                </c:pt>
                <c:pt idx="994">
                  <c:v>3.8994022615835973</c:v>
                </c:pt>
                <c:pt idx="995">
                  <c:v>1.0764010911016928</c:v>
                </c:pt>
                <c:pt idx="996">
                  <c:v>1.0764010911016928</c:v>
                </c:pt>
                <c:pt idx="997">
                  <c:v>2.6533431763787134</c:v>
                </c:pt>
                <c:pt idx="998">
                  <c:v>1.152877470073316</c:v>
                </c:pt>
                <c:pt idx="999">
                  <c:v>1.152877470073316</c:v>
                </c:pt>
                <c:pt idx="1000">
                  <c:v>1.0764010911016928</c:v>
                </c:pt>
                <c:pt idx="1001">
                  <c:v>1.0764010911016928</c:v>
                </c:pt>
                <c:pt idx="1002">
                  <c:v>1.8506372095948975</c:v>
                </c:pt>
                <c:pt idx="1003">
                  <c:v>0.98569652696870314</c:v>
                </c:pt>
                <c:pt idx="1004">
                  <c:v>0.98569652696865095</c:v>
                </c:pt>
                <c:pt idx="1005">
                  <c:v>2.8652660540709709</c:v>
                </c:pt>
                <c:pt idx="1006">
                  <c:v>1.1653850213974604</c:v>
                </c:pt>
                <c:pt idx="1007">
                  <c:v>2.8652660540709709</c:v>
                </c:pt>
                <c:pt idx="1008">
                  <c:v>1.0764010911017146</c:v>
                </c:pt>
                <c:pt idx="1009">
                  <c:v>0.98569652696870413</c:v>
                </c:pt>
                <c:pt idx="1010">
                  <c:v>0.98569652696870314</c:v>
                </c:pt>
                <c:pt idx="1011">
                  <c:v>1.0764010911016928</c:v>
                </c:pt>
                <c:pt idx="1012">
                  <c:v>1.0764010911016297</c:v>
                </c:pt>
                <c:pt idx="1013">
                  <c:v>1.1639700058161275</c:v>
                </c:pt>
                <c:pt idx="1014">
                  <c:v>0.58133379323626255</c:v>
                </c:pt>
                <c:pt idx="1015">
                  <c:v>0.6816156691646319</c:v>
                </c:pt>
                <c:pt idx="1016">
                  <c:v>0.64172773468881728</c:v>
                </c:pt>
                <c:pt idx="1017">
                  <c:v>-2.3121733206350368</c:v>
                </c:pt>
                <c:pt idx="1018">
                  <c:v>1.0183316066279269</c:v>
                </c:pt>
                <c:pt idx="1019">
                  <c:v>2.2975038640242507</c:v>
                </c:pt>
                <c:pt idx="1020">
                  <c:v>1.0356125053206209</c:v>
                </c:pt>
                <c:pt idx="1021">
                  <c:v>2.131417763106823</c:v>
                </c:pt>
                <c:pt idx="1022">
                  <c:v>2.5481860555219775</c:v>
                </c:pt>
                <c:pt idx="1023">
                  <c:v>0.72528895835286689</c:v>
                </c:pt>
                <c:pt idx="1024">
                  <c:v>0.72528895835287654</c:v>
                </c:pt>
                <c:pt idx="1025">
                  <c:v>0.63963080188645483</c:v>
                </c:pt>
                <c:pt idx="1026">
                  <c:v>1.1625549902347361</c:v>
                </c:pt>
                <c:pt idx="1027">
                  <c:v>1.0764010911016806</c:v>
                </c:pt>
                <c:pt idx="1028">
                  <c:v>0.98569652696870413</c:v>
                </c:pt>
                <c:pt idx="1029">
                  <c:v>1.0764010911016544</c:v>
                </c:pt>
                <c:pt idx="1030">
                  <c:v>1.292932331976302</c:v>
                </c:pt>
                <c:pt idx="1031">
                  <c:v>1.5046585334198574</c:v>
                </c:pt>
                <c:pt idx="1032">
                  <c:v>1.0764010911016297</c:v>
                </c:pt>
                <c:pt idx="1033">
                  <c:v>1.1625549902347361</c:v>
                </c:pt>
                <c:pt idx="1034">
                  <c:v>2.0047325443324175</c:v>
                </c:pt>
                <c:pt idx="1035">
                  <c:v>2.0047325443323594</c:v>
                </c:pt>
                <c:pt idx="1036">
                  <c:v>1.1079125157292999</c:v>
                </c:pt>
                <c:pt idx="1037">
                  <c:v>0.63931526241908698</c:v>
                </c:pt>
                <c:pt idx="1038">
                  <c:v>1.0764010911016544</c:v>
                </c:pt>
                <c:pt idx="1039">
                  <c:v>1.292932331976302</c:v>
                </c:pt>
                <c:pt idx="1040">
                  <c:v>1.8932018006121147</c:v>
                </c:pt>
                <c:pt idx="1041">
                  <c:v>2.0047325443323594</c:v>
                </c:pt>
                <c:pt idx="1042">
                  <c:v>1.1079125157292999</c:v>
                </c:pt>
                <c:pt idx="1043">
                  <c:v>1.0764010911016935</c:v>
                </c:pt>
                <c:pt idx="1044">
                  <c:v>2.0499709539382431</c:v>
                </c:pt>
                <c:pt idx="1045">
                  <c:v>4.0364104792804376</c:v>
                </c:pt>
                <c:pt idx="1046">
                  <c:v>2.5481860555219775</c:v>
                </c:pt>
                <c:pt idx="1047">
                  <c:v>2.9207037284294342</c:v>
                </c:pt>
                <c:pt idx="1048">
                  <c:v>0.72528895835280915</c:v>
                </c:pt>
                <c:pt idx="1049">
                  <c:v>0.72528895835280915</c:v>
                </c:pt>
                <c:pt idx="1050">
                  <c:v>3.3849097663985033</c:v>
                </c:pt>
                <c:pt idx="1051">
                  <c:v>3.3849097663985033</c:v>
                </c:pt>
                <c:pt idx="1052">
                  <c:v>1.7923019392984076</c:v>
                </c:pt>
                <c:pt idx="1053">
                  <c:v>1.6282021491040466</c:v>
                </c:pt>
                <c:pt idx="1054">
                  <c:v>3.2079341361660441</c:v>
                </c:pt>
                <c:pt idx="1055">
                  <c:v>3.2079341361660441</c:v>
                </c:pt>
                <c:pt idx="1056">
                  <c:v>2.8652660540710544</c:v>
                </c:pt>
                <c:pt idx="1057">
                  <c:v>2.8652660540710544</c:v>
                </c:pt>
                <c:pt idx="1058">
                  <c:v>2.8652660540710544</c:v>
                </c:pt>
                <c:pt idx="1059">
                  <c:v>3.2079341361660441</c:v>
                </c:pt>
                <c:pt idx="1060">
                  <c:v>3.2079341361660441</c:v>
                </c:pt>
                <c:pt idx="1061">
                  <c:v>2.4373018255695378</c:v>
                </c:pt>
                <c:pt idx="1062">
                  <c:v>2.4373018255695378</c:v>
                </c:pt>
                <c:pt idx="1063">
                  <c:v>2.4373018255695378</c:v>
                </c:pt>
                <c:pt idx="1064">
                  <c:v>2.4373018255695378</c:v>
                </c:pt>
                <c:pt idx="1065">
                  <c:v>3.3849097663984637</c:v>
                </c:pt>
                <c:pt idx="1066">
                  <c:v>2.8652660540710544</c:v>
                </c:pt>
                <c:pt idx="1067">
                  <c:v>3.7077519637621963</c:v>
                </c:pt>
                <c:pt idx="1068">
                  <c:v>3.7077519637621963</c:v>
                </c:pt>
                <c:pt idx="1069">
                  <c:v>0.7252889583528549</c:v>
                </c:pt>
                <c:pt idx="1070">
                  <c:v>0.7252889583528549</c:v>
                </c:pt>
                <c:pt idx="1071">
                  <c:v>0.72528895835280915</c:v>
                </c:pt>
                <c:pt idx="1072">
                  <c:v>2.8652660540709709</c:v>
                </c:pt>
                <c:pt idx="1073">
                  <c:v>3.7077519637620329</c:v>
                </c:pt>
                <c:pt idx="1074">
                  <c:v>3.7077519637620897</c:v>
                </c:pt>
                <c:pt idx="1075">
                  <c:v>3.7077519637620897</c:v>
                </c:pt>
                <c:pt idx="1076">
                  <c:v>1.0356125053206209</c:v>
                </c:pt>
                <c:pt idx="1077">
                  <c:v>1.0764010911016935</c:v>
                </c:pt>
                <c:pt idx="1078">
                  <c:v>2.8069477398459788</c:v>
                </c:pt>
                <c:pt idx="1079">
                  <c:v>-1.8457336893342962</c:v>
                </c:pt>
                <c:pt idx="1080">
                  <c:v>1.1409349512573961</c:v>
                </c:pt>
                <c:pt idx="1081">
                  <c:v>0.98569652696865095</c:v>
                </c:pt>
                <c:pt idx="1082">
                  <c:v>1.1409349512573961</c:v>
                </c:pt>
                <c:pt idx="1083">
                  <c:v>-0.56008005986308362</c:v>
                </c:pt>
                <c:pt idx="1084">
                  <c:v>3.5699682190760225</c:v>
                </c:pt>
                <c:pt idx="1085">
                  <c:v>2.004685863441785</c:v>
                </c:pt>
                <c:pt idx="1086">
                  <c:v>-1.0056154299073248</c:v>
                </c:pt>
                <c:pt idx="1087">
                  <c:v>-1.0056154299073248</c:v>
                </c:pt>
                <c:pt idx="1088">
                  <c:v>-1.0056154299073248</c:v>
                </c:pt>
                <c:pt idx="1089">
                  <c:v>3.1104088690004827</c:v>
                </c:pt>
                <c:pt idx="1090">
                  <c:v>3.1104088690004827</c:v>
                </c:pt>
                <c:pt idx="1091">
                  <c:v>2.8069477398459788</c:v>
                </c:pt>
                <c:pt idx="1092">
                  <c:v>3.8994022615835462</c:v>
                </c:pt>
                <c:pt idx="1093">
                  <c:v>0.72982673194853309</c:v>
                </c:pt>
                <c:pt idx="1094">
                  <c:v>0.72819656250061404</c:v>
                </c:pt>
                <c:pt idx="1095">
                  <c:v>0.72901164722452438</c:v>
                </c:pt>
                <c:pt idx="1096">
                  <c:v>-1.0056154299073248</c:v>
                </c:pt>
                <c:pt idx="1097">
                  <c:v>0.72528895835278229</c:v>
                </c:pt>
                <c:pt idx="1098">
                  <c:v>0.72528895835278229</c:v>
                </c:pt>
                <c:pt idx="1099">
                  <c:v>3.7077519637621963</c:v>
                </c:pt>
                <c:pt idx="1100">
                  <c:v>3.7077519637621963</c:v>
                </c:pt>
                <c:pt idx="1101">
                  <c:v>1.0764010911016935</c:v>
                </c:pt>
                <c:pt idx="1102">
                  <c:v>1.8132556780517766</c:v>
                </c:pt>
                <c:pt idx="1103">
                  <c:v>1.0764010911017134</c:v>
                </c:pt>
                <c:pt idx="1104">
                  <c:v>3.2267537107490147</c:v>
                </c:pt>
                <c:pt idx="1105">
                  <c:v>0.82988695352992481</c:v>
                </c:pt>
                <c:pt idx="1106">
                  <c:v>6.5368373276385601</c:v>
                </c:pt>
                <c:pt idx="1107">
                  <c:v>0.98569652696865095</c:v>
                </c:pt>
                <c:pt idx="1108">
                  <c:v>1.4909704971239939</c:v>
                </c:pt>
                <c:pt idx="1109">
                  <c:v>1.0951507372337561</c:v>
                </c:pt>
                <c:pt idx="1110">
                  <c:v>1.1409349512573961</c:v>
                </c:pt>
                <c:pt idx="1111">
                  <c:v>1.1409349512573961</c:v>
                </c:pt>
                <c:pt idx="1112">
                  <c:v>1.9098455780700139</c:v>
                </c:pt>
                <c:pt idx="1113">
                  <c:v>1.9098455780700139</c:v>
                </c:pt>
                <c:pt idx="1114">
                  <c:v>0.82988695352992481</c:v>
                </c:pt>
                <c:pt idx="1115">
                  <c:v>4.2746878095499969</c:v>
                </c:pt>
                <c:pt idx="1116">
                  <c:v>4.2746878095499969</c:v>
                </c:pt>
                <c:pt idx="1117">
                  <c:v>1.6282021491041065</c:v>
                </c:pt>
                <c:pt idx="1118">
                  <c:v>2.9761414027878947</c:v>
                </c:pt>
                <c:pt idx="1119">
                  <c:v>5.1614009018708504</c:v>
                </c:pt>
                <c:pt idx="1120">
                  <c:v>3.5699682190760225</c:v>
                </c:pt>
                <c:pt idx="1121">
                  <c:v>4.0968134534185978</c:v>
                </c:pt>
                <c:pt idx="1122">
                  <c:v>2.3118788749255108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10-4D8A-8694-0BF7B5674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18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121A3B-B26A-463A-9F00-2A7B71844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FE3074-290C-496A-B8EF-576559E2B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10</xdr:row>
      <xdr:rowOff>0</xdr:rowOff>
    </xdr:from>
    <xdr:to>
      <xdr:col>19</xdr:col>
      <xdr:colOff>200025</xdr:colOff>
      <xdr:row>11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C2AAC8C-81CC-4CC0-B3B4-41D242793B91}"/>
            </a:ext>
          </a:extLst>
        </xdr:cNvPr>
        <xdr:cNvSpPr txBox="1"/>
      </xdr:nvSpPr>
      <xdr:spPr>
        <a:xfrm>
          <a:off x="13782675" y="17526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Z3</a:t>
          </a:r>
        </a:p>
      </xdr:txBody>
    </xdr:sp>
    <xdr:clientData/>
  </xdr:twoCellAnchor>
  <xdr:twoCellAnchor>
    <xdr:from>
      <xdr:col>18</xdr:col>
      <xdr:colOff>0</xdr:colOff>
      <xdr:row>6</xdr:row>
      <xdr:rowOff>0</xdr:rowOff>
    </xdr:from>
    <xdr:to>
      <xdr:col>19</xdr:col>
      <xdr:colOff>200025</xdr:colOff>
      <xdr:row>7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263AC5-CF67-40A3-A8D4-0CD3A2FCB7F0}"/>
            </a:ext>
          </a:extLst>
        </xdr:cNvPr>
        <xdr:cNvSpPr txBox="1"/>
      </xdr:nvSpPr>
      <xdr:spPr>
        <a:xfrm>
          <a:off x="13782675" y="1085850"/>
          <a:ext cx="81153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</a:t>
          </a:r>
        </a:p>
      </xdr:txBody>
    </xdr:sp>
    <xdr:clientData/>
  </xdr:twoCellAnchor>
  <xdr:twoCellAnchor>
    <xdr:from>
      <xdr:col>18</xdr:col>
      <xdr:colOff>0</xdr:colOff>
      <xdr:row>14</xdr:row>
      <xdr:rowOff>0</xdr:rowOff>
    </xdr:from>
    <xdr:to>
      <xdr:col>19</xdr:col>
      <xdr:colOff>200025</xdr:colOff>
      <xdr:row>15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2DEDB00-E824-41A6-A761-25AA98F2394B}"/>
            </a:ext>
          </a:extLst>
        </xdr:cNvPr>
        <xdr:cNvSpPr txBox="1"/>
      </xdr:nvSpPr>
      <xdr:spPr>
        <a:xfrm>
          <a:off x="13782675" y="24765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Z5</a:t>
          </a:r>
        </a:p>
      </xdr:txBody>
    </xdr:sp>
    <xdr:clientData/>
  </xdr:twoCellAnchor>
  <xdr:twoCellAnchor>
    <xdr:from>
      <xdr:col>18</xdr:col>
      <xdr:colOff>0</xdr:colOff>
      <xdr:row>18</xdr:row>
      <xdr:rowOff>0</xdr:rowOff>
    </xdr:from>
    <xdr:to>
      <xdr:col>19</xdr:col>
      <xdr:colOff>200025</xdr:colOff>
      <xdr:row>19</xdr:row>
      <xdr:rowOff>152400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DF1F35E-738B-43DC-A6F8-85C06156C8FA}"/>
            </a:ext>
          </a:extLst>
        </xdr:cNvPr>
        <xdr:cNvSpPr txBox="1"/>
      </xdr:nvSpPr>
      <xdr:spPr>
        <a:xfrm>
          <a:off x="13782675" y="32004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Z6</a:t>
          </a:r>
        </a:p>
      </xdr:txBody>
    </xdr:sp>
    <xdr:clientData/>
  </xdr:twoCellAnchor>
  <xdr:twoCellAnchor>
    <xdr:from>
      <xdr:col>18</xdr:col>
      <xdr:colOff>0</xdr:colOff>
      <xdr:row>22</xdr:row>
      <xdr:rowOff>0</xdr:rowOff>
    </xdr:from>
    <xdr:to>
      <xdr:col>19</xdr:col>
      <xdr:colOff>200025</xdr:colOff>
      <xdr:row>23</xdr:row>
      <xdr:rowOff>152400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47862AD-ACE8-4198-9E03-4B1930FCEC73}"/>
            </a:ext>
          </a:extLst>
        </xdr:cNvPr>
        <xdr:cNvSpPr txBox="1"/>
      </xdr:nvSpPr>
      <xdr:spPr>
        <a:xfrm>
          <a:off x="13782675" y="39243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Z8</a:t>
          </a:r>
        </a:p>
      </xdr:txBody>
    </xdr:sp>
    <xdr:clientData/>
  </xdr:twoCellAnchor>
  <xdr:twoCellAnchor>
    <xdr:from>
      <xdr:col>18</xdr:col>
      <xdr:colOff>0</xdr:colOff>
      <xdr:row>26</xdr:row>
      <xdr:rowOff>0</xdr:rowOff>
    </xdr:from>
    <xdr:to>
      <xdr:col>19</xdr:col>
      <xdr:colOff>200025</xdr:colOff>
      <xdr:row>27</xdr:row>
      <xdr:rowOff>152400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BC3737E-DD0F-418A-A7DD-0921F2EB4CD1}"/>
            </a:ext>
          </a:extLst>
        </xdr:cNvPr>
        <xdr:cNvSpPr txBox="1"/>
      </xdr:nvSpPr>
      <xdr:spPr>
        <a:xfrm>
          <a:off x="13782675" y="46482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Z9</a:t>
          </a:r>
        </a:p>
      </xdr:txBody>
    </xdr:sp>
    <xdr:clientData/>
  </xdr:twoCellAnchor>
  <xdr:twoCellAnchor>
    <xdr:from>
      <xdr:col>18</xdr:col>
      <xdr:colOff>0</xdr:colOff>
      <xdr:row>30</xdr:row>
      <xdr:rowOff>0</xdr:rowOff>
    </xdr:from>
    <xdr:to>
      <xdr:col>19</xdr:col>
      <xdr:colOff>200025</xdr:colOff>
      <xdr:row>31</xdr:row>
      <xdr:rowOff>152400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81AA33F-710A-4E78-A1B8-2F91A41904B8}"/>
            </a:ext>
          </a:extLst>
        </xdr:cNvPr>
        <xdr:cNvSpPr txBox="1"/>
      </xdr:nvSpPr>
      <xdr:spPr>
        <a:xfrm>
          <a:off x="13782675" y="53721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Z10 / Z11</a:t>
          </a:r>
        </a:p>
      </xdr:txBody>
    </xdr:sp>
    <xdr:clientData/>
  </xdr:twoCellAnchor>
  <xdr:twoCellAnchor>
    <xdr:from>
      <xdr:col>16</xdr:col>
      <xdr:colOff>0</xdr:colOff>
      <xdr:row>20</xdr:row>
      <xdr:rowOff>0</xdr:rowOff>
    </xdr:from>
    <xdr:to>
      <xdr:col>17</xdr:col>
      <xdr:colOff>200025</xdr:colOff>
      <xdr:row>21</xdr:row>
      <xdr:rowOff>152400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42401BF-3B17-4D73-AF76-DD91388C52BC}"/>
            </a:ext>
          </a:extLst>
        </xdr:cNvPr>
        <xdr:cNvSpPr txBox="1"/>
      </xdr:nvSpPr>
      <xdr:spPr>
        <a:xfrm>
          <a:off x="12563475" y="35623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Z7</a:t>
          </a:r>
        </a:p>
      </xdr:txBody>
    </xdr:sp>
    <xdr:clientData/>
  </xdr:twoCellAnchor>
  <xdr:twoCellAnchor>
    <xdr:from>
      <xdr:col>18</xdr:col>
      <xdr:colOff>0</xdr:colOff>
      <xdr:row>34</xdr:row>
      <xdr:rowOff>0</xdr:rowOff>
    </xdr:from>
    <xdr:to>
      <xdr:col>19</xdr:col>
      <xdr:colOff>200025</xdr:colOff>
      <xdr:row>35</xdr:row>
      <xdr:rowOff>152400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439D60C-86A8-4765-AC70-7D28EAEC306E}"/>
            </a:ext>
          </a:extLst>
        </xdr:cNvPr>
        <xdr:cNvSpPr txBox="1"/>
      </xdr:nvSpPr>
      <xdr:spPr>
        <a:xfrm>
          <a:off x="13782675" y="60960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Z12</a:t>
          </a:r>
        </a:p>
      </xdr:txBody>
    </xdr:sp>
    <xdr:clientData/>
  </xdr:twoCellAnchor>
  <xdr:twoCellAnchor>
    <xdr:from>
      <xdr:col>18</xdr:col>
      <xdr:colOff>0</xdr:colOff>
      <xdr:row>38</xdr:row>
      <xdr:rowOff>0</xdr:rowOff>
    </xdr:from>
    <xdr:to>
      <xdr:col>19</xdr:col>
      <xdr:colOff>200025</xdr:colOff>
      <xdr:row>39</xdr:row>
      <xdr:rowOff>152400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39E4E62-F420-4AF4-B892-E9A09E50DB36}"/>
            </a:ext>
          </a:extLst>
        </xdr:cNvPr>
        <xdr:cNvSpPr txBox="1"/>
      </xdr:nvSpPr>
      <xdr:spPr>
        <a:xfrm>
          <a:off x="13782675" y="68199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Z13 / Z14</a:t>
          </a:r>
        </a:p>
      </xdr:txBody>
    </xdr:sp>
    <xdr:clientData/>
  </xdr:twoCellAnchor>
  <xdr:twoCellAnchor>
    <xdr:from>
      <xdr:col>18</xdr:col>
      <xdr:colOff>0</xdr:colOff>
      <xdr:row>42</xdr:row>
      <xdr:rowOff>0</xdr:rowOff>
    </xdr:from>
    <xdr:to>
      <xdr:col>19</xdr:col>
      <xdr:colOff>200025</xdr:colOff>
      <xdr:row>43</xdr:row>
      <xdr:rowOff>152400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F544DEB-DD11-446B-A809-2FF7A833E4FE}"/>
            </a:ext>
          </a:extLst>
        </xdr:cNvPr>
        <xdr:cNvSpPr txBox="1"/>
      </xdr:nvSpPr>
      <xdr:spPr>
        <a:xfrm>
          <a:off x="13782675" y="75438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Z15</a:t>
          </a:r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19</xdr:col>
      <xdr:colOff>200025</xdr:colOff>
      <xdr:row>47</xdr:row>
      <xdr:rowOff>152400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B0D85C0-19C1-408C-AE30-E86A36BD093C}"/>
            </a:ext>
          </a:extLst>
        </xdr:cNvPr>
        <xdr:cNvSpPr txBox="1"/>
      </xdr:nvSpPr>
      <xdr:spPr>
        <a:xfrm>
          <a:off x="13782675" y="82677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Z16</a:t>
          </a:r>
        </a:p>
      </xdr:txBody>
    </xdr:sp>
    <xdr:clientData/>
  </xdr:twoCellAnchor>
  <xdr:twoCellAnchor>
    <xdr:from>
      <xdr:col>18</xdr:col>
      <xdr:colOff>0</xdr:colOff>
      <xdr:row>50</xdr:row>
      <xdr:rowOff>0</xdr:rowOff>
    </xdr:from>
    <xdr:to>
      <xdr:col>19</xdr:col>
      <xdr:colOff>200025</xdr:colOff>
      <xdr:row>51</xdr:row>
      <xdr:rowOff>152400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1E7448AD-F82E-4B8A-9C51-BB08E665FF03}"/>
            </a:ext>
          </a:extLst>
        </xdr:cNvPr>
        <xdr:cNvSpPr txBox="1"/>
      </xdr:nvSpPr>
      <xdr:spPr>
        <a:xfrm>
          <a:off x="13782675" y="89916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Z17</a:t>
          </a:r>
        </a:p>
      </xdr:txBody>
    </xdr:sp>
    <xdr:clientData/>
  </xdr:twoCellAnchor>
  <xdr:twoCellAnchor>
    <xdr:from>
      <xdr:col>18</xdr:col>
      <xdr:colOff>0</xdr:colOff>
      <xdr:row>54</xdr:row>
      <xdr:rowOff>0</xdr:rowOff>
    </xdr:from>
    <xdr:to>
      <xdr:col>19</xdr:col>
      <xdr:colOff>200025</xdr:colOff>
      <xdr:row>55</xdr:row>
      <xdr:rowOff>152400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570D669-4C72-4F1B-B6C5-F10BD0D4652D}"/>
            </a:ext>
          </a:extLst>
        </xdr:cNvPr>
        <xdr:cNvSpPr txBox="1"/>
      </xdr:nvSpPr>
      <xdr:spPr>
        <a:xfrm>
          <a:off x="13782675" y="97155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Z18</a:t>
          </a:r>
        </a:p>
      </xdr:txBody>
    </xdr:sp>
    <xdr:clientData/>
  </xdr:twoCellAnchor>
  <xdr:twoCellAnchor>
    <xdr:from>
      <xdr:col>16</xdr:col>
      <xdr:colOff>0</xdr:colOff>
      <xdr:row>44</xdr:row>
      <xdr:rowOff>0</xdr:rowOff>
    </xdr:from>
    <xdr:to>
      <xdr:col>17</xdr:col>
      <xdr:colOff>200025</xdr:colOff>
      <xdr:row>45</xdr:row>
      <xdr:rowOff>152400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82DCCE5-F2C1-41CB-845F-79FA0243DEF3}"/>
            </a:ext>
          </a:extLst>
        </xdr:cNvPr>
        <xdr:cNvSpPr txBox="1"/>
      </xdr:nvSpPr>
      <xdr:spPr>
        <a:xfrm>
          <a:off x="12563475" y="79057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Z19</a:t>
          </a:r>
        </a:p>
      </xdr:txBody>
    </xdr:sp>
    <xdr:clientData/>
  </xdr:twoCellAnchor>
  <xdr:twoCellAnchor>
    <xdr:from>
      <xdr:col>18</xdr:col>
      <xdr:colOff>0</xdr:colOff>
      <xdr:row>58</xdr:row>
      <xdr:rowOff>0</xdr:rowOff>
    </xdr:from>
    <xdr:to>
      <xdr:col>19</xdr:col>
      <xdr:colOff>219075</xdr:colOff>
      <xdr:row>60</xdr:row>
      <xdr:rowOff>104775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DAE8A80A-3959-4534-A2CE-A13C50FCEDC1}"/>
            </a:ext>
          </a:extLst>
        </xdr:cNvPr>
        <xdr:cNvSpPr txBox="1"/>
      </xdr:nvSpPr>
      <xdr:spPr>
        <a:xfrm>
          <a:off x="13782675" y="10439400"/>
          <a:ext cx="826770" cy="464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Z22</a:t>
          </a:r>
          <a:r>
            <a:rPr lang="en-GB" sz="1100" b="1" baseline="0"/>
            <a:t> </a:t>
          </a:r>
          <a:r>
            <a:rPr lang="en-GB" sz="1100" b="1"/>
            <a:t>/ Z23 / Z24</a:t>
          </a:r>
        </a:p>
      </xdr:txBody>
    </xdr:sp>
    <xdr:clientData/>
  </xdr:twoCellAnchor>
  <xdr:twoCellAnchor>
    <xdr:from>
      <xdr:col>18</xdr:col>
      <xdr:colOff>0</xdr:colOff>
      <xdr:row>66</xdr:row>
      <xdr:rowOff>0</xdr:rowOff>
    </xdr:from>
    <xdr:to>
      <xdr:col>19</xdr:col>
      <xdr:colOff>200025</xdr:colOff>
      <xdr:row>67</xdr:row>
      <xdr:rowOff>152400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C0493BC-6098-420E-A54D-44AA01929BF5}"/>
            </a:ext>
          </a:extLst>
        </xdr:cNvPr>
        <xdr:cNvSpPr txBox="1"/>
      </xdr:nvSpPr>
      <xdr:spPr>
        <a:xfrm>
          <a:off x="13782675" y="118872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Z25</a:t>
          </a:r>
        </a:p>
      </xdr:txBody>
    </xdr:sp>
    <xdr:clientData/>
  </xdr:twoCellAnchor>
  <xdr:twoCellAnchor>
    <xdr:from>
      <xdr:col>16</xdr:col>
      <xdr:colOff>0</xdr:colOff>
      <xdr:row>61</xdr:row>
      <xdr:rowOff>0</xdr:rowOff>
    </xdr:from>
    <xdr:to>
      <xdr:col>17</xdr:col>
      <xdr:colOff>200025</xdr:colOff>
      <xdr:row>62</xdr:row>
      <xdr:rowOff>152400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A48A0A35-1240-4DC0-BD69-3154B9BF27EC}"/>
            </a:ext>
          </a:extLst>
        </xdr:cNvPr>
        <xdr:cNvSpPr txBox="1"/>
      </xdr:nvSpPr>
      <xdr:spPr>
        <a:xfrm>
          <a:off x="12563475" y="109823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Z21</a:t>
          </a:r>
        </a:p>
      </xdr:txBody>
    </xdr:sp>
    <xdr:clientData/>
  </xdr:twoCellAnchor>
  <xdr:twoCellAnchor>
    <xdr:from>
      <xdr:col>15</xdr:col>
      <xdr:colOff>0</xdr:colOff>
      <xdr:row>61</xdr:row>
      <xdr:rowOff>0</xdr:rowOff>
    </xdr:from>
    <xdr:to>
      <xdr:col>15</xdr:col>
      <xdr:colOff>200025</xdr:colOff>
      <xdr:row>62</xdr:row>
      <xdr:rowOff>152400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D3ED32D-CDBB-4720-8ECC-3B11896A3B00}"/>
            </a:ext>
          </a:extLst>
        </xdr:cNvPr>
        <xdr:cNvSpPr txBox="1"/>
      </xdr:nvSpPr>
      <xdr:spPr>
        <a:xfrm>
          <a:off x="11344275" y="109823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Z20</a:t>
          </a:r>
        </a:p>
      </xdr:txBody>
    </xdr:sp>
    <xdr:clientData/>
  </xdr:twoCellAnchor>
  <xdr:twoCellAnchor>
    <xdr:from>
      <xdr:col>15</xdr:col>
      <xdr:colOff>0</xdr:colOff>
      <xdr:row>64</xdr:row>
      <xdr:rowOff>0</xdr:rowOff>
    </xdr:from>
    <xdr:to>
      <xdr:col>15</xdr:col>
      <xdr:colOff>200025</xdr:colOff>
      <xdr:row>65</xdr:row>
      <xdr:rowOff>152400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D88B749F-B38E-4381-AA74-A8CDAF1CAD5F}"/>
            </a:ext>
          </a:extLst>
        </xdr:cNvPr>
        <xdr:cNvSpPr txBox="1"/>
      </xdr:nvSpPr>
      <xdr:spPr>
        <a:xfrm>
          <a:off x="11344275" y="115252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Z27</a:t>
          </a:r>
        </a:p>
      </xdr:txBody>
    </xdr:sp>
    <xdr:clientData/>
  </xdr:twoCellAnchor>
  <xdr:twoCellAnchor>
    <xdr:from>
      <xdr:col>16</xdr:col>
      <xdr:colOff>0</xdr:colOff>
      <xdr:row>64</xdr:row>
      <xdr:rowOff>0</xdr:rowOff>
    </xdr:from>
    <xdr:to>
      <xdr:col>17</xdr:col>
      <xdr:colOff>200025</xdr:colOff>
      <xdr:row>65</xdr:row>
      <xdr:rowOff>152400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85C7C3D-65F3-4DF4-86EE-B80F7657A354}"/>
            </a:ext>
          </a:extLst>
        </xdr:cNvPr>
        <xdr:cNvSpPr txBox="1"/>
      </xdr:nvSpPr>
      <xdr:spPr>
        <a:xfrm>
          <a:off x="12563475" y="115252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Z26</a:t>
          </a:r>
        </a:p>
      </xdr:txBody>
    </xdr:sp>
    <xdr:clientData/>
  </xdr:twoCellAnchor>
  <xdr:twoCellAnchor>
    <xdr:from>
      <xdr:col>19</xdr:col>
      <xdr:colOff>200026</xdr:colOff>
      <xdr:row>4</xdr:row>
      <xdr:rowOff>157163</xdr:rowOff>
    </xdr:from>
    <xdr:to>
      <xdr:col>20</xdr:col>
      <xdr:colOff>1</xdr:colOff>
      <xdr:row>6</xdr:row>
      <xdr:rowOff>157163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0BF2415B-853F-4648-A26C-8216B881B199}"/>
            </a:ext>
          </a:extLst>
        </xdr:cNvPr>
        <xdr:cNvCxnSpPr>
          <a:stCxn id="41" idx="1"/>
          <a:endCxn id="3" idx="3"/>
        </xdr:cNvCxnSpPr>
      </xdr:nvCxnSpPr>
      <xdr:spPr bwMode="auto">
        <a:xfrm rot="10800000" flipV="1">
          <a:off x="14594206" y="882968"/>
          <a:ext cx="407670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8</xdr:row>
      <xdr:rowOff>157163</xdr:rowOff>
    </xdr:from>
    <xdr:to>
      <xdr:col>18</xdr:col>
      <xdr:colOff>0</xdr:colOff>
      <xdr:row>10</xdr:row>
      <xdr:rowOff>157163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7D35EC36-7278-40D3-B77A-DCEE44493162}"/>
            </a:ext>
          </a:extLst>
        </xdr:cNvPr>
        <xdr:cNvCxnSpPr>
          <a:stCxn id="40" idx="3"/>
          <a:endCxn id="2" idx="1"/>
        </xdr:cNvCxnSpPr>
      </xdr:nvCxnSpPr>
      <xdr:spPr bwMode="auto">
        <a:xfrm>
          <a:off x="13375005" y="1549718"/>
          <a:ext cx="407670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7</xdr:row>
      <xdr:rowOff>153193</xdr:rowOff>
    </xdr:from>
    <xdr:to>
      <xdr:col>18</xdr:col>
      <xdr:colOff>405608</xdr:colOff>
      <xdr:row>10</xdr:row>
      <xdr:rowOff>793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1E40BB48-3DB2-46A7-A3FF-9CE89A60821D}"/>
            </a:ext>
          </a:extLst>
        </xdr:cNvPr>
        <xdr:cNvCxnSpPr>
          <a:stCxn id="3" idx="2"/>
          <a:endCxn id="2" idx="0"/>
        </xdr:cNvCxnSpPr>
      </xdr:nvCxnSpPr>
      <xdr:spPr bwMode="auto">
        <a:xfrm rot="5400000">
          <a:off x="13988416" y="15573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11</xdr:row>
      <xdr:rowOff>153193</xdr:rowOff>
    </xdr:from>
    <xdr:to>
      <xdr:col>18</xdr:col>
      <xdr:colOff>405608</xdr:colOff>
      <xdr:row>14</xdr:row>
      <xdr:rowOff>793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FDD35CCB-E870-4A82-B833-093F95CF2275}"/>
            </a:ext>
          </a:extLst>
        </xdr:cNvPr>
        <xdr:cNvCxnSpPr>
          <a:stCxn id="2" idx="2"/>
          <a:endCxn id="4" idx="0"/>
        </xdr:cNvCxnSpPr>
      </xdr:nvCxnSpPr>
      <xdr:spPr bwMode="auto">
        <a:xfrm rot="5400000">
          <a:off x="13988416" y="22812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15</xdr:row>
      <xdr:rowOff>153193</xdr:rowOff>
    </xdr:from>
    <xdr:to>
      <xdr:col>18</xdr:col>
      <xdr:colOff>405608</xdr:colOff>
      <xdr:row>18</xdr:row>
      <xdr:rowOff>793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5C8F8840-7FAB-4084-95DD-17DFEAA33100}"/>
            </a:ext>
          </a:extLst>
        </xdr:cNvPr>
        <xdr:cNvCxnSpPr>
          <a:stCxn id="4" idx="2"/>
          <a:endCxn id="5" idx="0"/>
        </xdr:cNvCxnSpPr>
      </xdr:nvCxnSpPr>
      <xdr:spPr bwMode="auto">
        <a:xfrm rot="5400000">
          <a:off x="13988416" y="30051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19</xdr:row>
      <xdr:rowOff>153193</xdr:rowOff>
    </xdr:from>
    <xdr:to>
      <xdr:col>18</xdr:col>
      <xdr:colOff>405608</xdr:colOff>
      <xdr:row>22</xdr:row>
      <xdr:rowOff>793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F0146DE5-6A79-423A-83C1-AE83189823C5}"/>
            </a:ext>
          </a:extLst>
        </xdr:cNvPr>
        <xdr:cNvCxnSpPr>
          <a:stCxn id="5" idx="2"/>
          <a:endCxn id="6" idx="0"/>
        </xdr:cNvCxnSpPr>
      </xdr:nvCxnSpPr>
      <xdr:spPr bwMode="auto">
        <a:xfrm rot="5400000">
          <a:off x="13988416" y="37290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23</xdr:row>
      <xdr:rowOff>153193</xdr:rowOff>
    </xdr:from>
    <xdr:to>
      <xdr:col>18</xdr:col>
      <xdr:colOff>405608</xdr:colOff>
      <xdr:row>26</xdr:row>
      <xdr:rowOff>793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D8E5A896-9219-4431-81CE-E69595308ED6}"/>
            </a:ext>
          </a:extLst>
        </xdr:cNvPr>
        <xdr:cNvCxnSpPr>
          <a:stCxn id="6" idx="2"/>
          <a:endCxn id="7" idx="0"/>
        </xdr:cNvCxnSpPr>
      </xdr:nvCxnSpPr>
      <xdr:spPr bwMode="auto">
        <a:xfrm rot="5400000">
          <a:off x="13988416" y="44529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27</xdr:row>
      <xdr:rowOff>153193</xdr:rowOff>
    </xdr:from>
    <xdr:to>
      <xdr:col>18</xdr:col>
      <xdr:colOff>405608</xdr:colOff>
      <xdr:row>30</xdr:row>
      <xdr:rowOff>793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F0D39A8B-E230-4920-A41D-943B81E05BC3}"/>
            </a:ext>
          </a:extLst>
        </xdr:cNvPr>
        <xdr:cNvCxnSpPr>
          <a:stCxn id="7" idx="2"/>
          <a:endCxn id="8" idx="0"/>
        </xdr:cNvCxnSpPr>
      </xdr:nvCxnSpPr>
      <xdr:spPr bwMode="auto">
        <a:xfrm rot="5400000">
          <a:off x="13988416" y="51768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31</xdr:row>
      <xdr:rowOff>153193</xdr:rowOff>
    </xdr:from>
    <xdr:to>
      <xdr:col>18</xdr:col>
      <xdr:colOff>405608</xdr:colOff>
      <xdr:row>34</xdr:row>
      <xdr:rowOff>793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66543EDE-D402-48FF-A9EF-D0F57A354388}"/>
            </a:ext>
          </a:extLst>
        </xdr:cNvPr>
        <xdr:cNvCxnSpPr>
          <a:stCxn id="8" idx="2"/>
          <a:endCxn id="10" idx="0"/>
        </xdr:cNvCxnSpPr>
      </xdr:nvCxnSpPr>
      <xdr:spPr bwMode="auto">
        <a:xfrm rot="5400000">
          <a:off x="13988416" y="59007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35</xdr:row>
      <xdr:rowOff>153193</xdr:rowOff>
    </xdr:from>
    <xdr:to>
      <xdr:col>18</xdr:col>
      <xdr:colOff>405608</xdr:colOff>
      <xdr:row>38</xdr:row>
      <xdr:rowOff>793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2AC8C16-4A57-40BE-8FA3-05103BB8B3B6}"/>
            </a:ext>
          </a:extLst>
        </xdr:cNvPr>
        <xdr:cNvCxnSpPr>
          <a:stCxn id="10" idx="2"/>
          <a:endCxn id="11" idx="0"/>
        </xdr:cNvCxnSpPr>
      </xdr:nvCxnSpPr>
      <xdr:spPr bwMode="auto">
        <a:xfrm rot="5400000">
          <a:off x="13988416" y="66246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39</xdr:row>
      <xdr:rowOff>153193</xdr:rowOff>
    </xdr:from>
    <xdr:to>
      <xdr:col>18</xdr:col>
      <xdr:colOff>405608</xdr:colOff>
      <xdr:row>42</xdr:row>
      <xdr:rowOff>793</xdr:rowOff>
    </xdr:to>
    <xdr:cxnSp macro="">
      <xdr:nvCxnSpPr>
        <xdr:cNvPr id="33" name="Straight Arrow Connector 32">
          <a:extLst>
            <a:ext uri="{FF2B5EF4-FFF2-40B4-BE49-F238E27FC236}">
              <a16:creationId xmlns:a16="http://schemas.microsoft.com/office/drawing/2014/main" id="{C0A5CEAD-B9C7-435A-AD0C-AFD12D2229B5}"/>
            </a:ext>
          </a:extLst>
        </xdr:cNvPr>
        <xdr:cNvCxnSpPr>
          <a:stCxn id="11" idx="2"/>
          <a:endCxn id="12" idx="0"/>
        </xdr:cNvCxnSpPr>
      </xdr:nvCxnSpPr>
      <xdr:spPr bwMode="auto">
        <a:xfrm rot="5400000">
          <a:off x="13988416" y="73485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43</xdr:row>
      <xdr:rowOff>153193</xdr:rowOff>
    </xdr:from>
    <xdr:to>
      <xdr:col>18</xdr:col>
      <xdr:colOff>405608</xdr:colOff>
      <xdr:row>46</xdr:row>
      <xdr:rowOff>793</xdr:rowOff>
    </xdr:to>
    <xdr:cxnSp macro="">
      <xdr:nvCxnSpPr>
        <xdr:cNvPr id="34" name="Straight Arrow Connector 33">
          <a:extLst>
            <a:ext uri="{FF2B5EF4-FFF2-40B4-BE49-F238E27FC236}">
              <a16:creationId xmlns:a16="http://schemas.microsoft.com/office/drawing/2014/main" id="{CCFFA24D-8DFB-44F8-B957-1A7534B59867}"/>
            </a:ext>
          </a:extLst>
        </xdr:cNvPr>
        <xdr:cNvCxnSpPr>
          <a:stCxn id="12" idx="2"/>
          <a:endCxn id="13" idx="0"/>
        </xdr:cNvCxnSpPr>
      </xdr:nvCxnSpPr>
      <xdr:spPr bwMode="auto">
        <a:xfrm rot="5400000">
          <a:off x="13988416" y="80724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47</xdr:row>
      <xdr:rowOff>153193</xdr:rowOff>
    </xdr:from>
    <xdr:to>
      <xdr:col>18</xdr:col>
      <xdr:colOff>405608</xdr:colOff>
      <xdr:row>50</xdr:row>
      <xdr:rowOff>793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DAE81BA4-8E07-4ED5-9A9E-AFF83A8604CA}"/>
            </a:ext>
          </a:extLst>
        </xdr:cNvPr>
        <xdr:cNvCxnSpPr>
          <a:stCxn id="13" idx="2"/>
          <a:endCxn id="14" idx="0"/>
        </xdr:cNvCxnSpPr>
      </xdr:nvCxnSpPr>
      <xdr:spPr bwMode="auto">
        <a:xfrm rot="5400000">
          <a:off x="13988416" y="87963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51</xdr:row>
      <xdr:rowOff>153193</xdr:rowOff>
    </xdr:from>
    <xdr:to>
      <xdr:col>18</xdr:col>
      <xdr:colOff>405608</xdr:colOff>
      <xdr:row>54</xdr:row>
      <xdr:rowOff>793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71889666-B31A-49B2-A54D-661D852B9E6C}"/>
            </a:ext>
          </a:extLst>
        </xdr:cNvPr>
        <xdr:cNvCxnSpPr>
          <a:stCxn id="14" idx="2"/>
          <a:endCxn id="15" idx="0"/>
        </xdr:cNvCxnSpPr>
      </xdr:nvCxnSpPr>
      <xdr:spPr bwMode="auto">
        <a:xfrm rot="5400000">
          <a:off x="13988416" y="95202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404813</xdr:colOff>
      <xdr:row>55</xdr:row>
      <xdr:rowOff>152399</xdr:rowOff>
    </xdr:from>
    <xdr:to>
      <xdr:col>18</xdr:col>
      <xdr:colOff>414338</xdr:colOff>
      <xdr:row>57</xdr:row>
      <xdr:rowOff>161924</xdr:rowOff>
    </xdr:to>
    <xdr:cxnSp macro="">
      <xdr:nvCxnSpPr>
        <xdr:cNvPr id="37" name="Straight Arrow Connector 36">
          <a:extLst>
            <a:ext uri="{FF2B5EF4-FFF2-40B4-BE49-F238E27FC236}">
              <a16:creationId xmlns:a16="http://schemas.microsoft.com/office/drawing/2014/main" id="{064D86C7-CA49-408F-82F4-43133A497303}"/>
            </a:ext>
          </a:extLst>
        </xdr:cNvPr>
        <xdr:cNvCxnSpPr>
          <a:stCxn id="15" idx="2"/>
          <a:endCxn id="17" idx="0"/>
        </xdr:cNvCxnSpPr>
      </xdr:nvCxnSpPr>
      <xdr:spPr bwMode="auto">
        <a:xfrm rot="16200000" flipH="1">
          <a:off x="14002703" y="10229849"/>
          <a:ext cx="373380" cy="1143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409576</xdr:colOff>
      <xdr:row>60</xdr:row>
      <xdr:rowOff>104775</xdr:rowOff>
    </xdr:from>
    <xdr:to>
      <xdr:col>18</xdr:col>
      <xdr:colOff>414339</xdr:colOff>
      <xdr:row>62</xdr:row>
      <xdr:rowOff>95250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C47B6593-A5BE-49A9-A285-6E6B224180F3}"/>
            </a:ext>
          </a:extLst>
        </xdr:cNvPr>
        <xdr:cNvCxnSpPr>
          <a:stCxn id="17" idx="2"/>
        </xdr:cNvCxnSpPr>
      </xdr:nvCxnSpPr>
      <xdr:spPr bwMode="auto">
        <a:xfrm rot="5400000">
          <a:off x="14017468" y="11077098"/>
          <a:ext cx="35052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400050</xdr:colOff>
      <xdr:row>64</xdr:row>
      <xdr:rowOff>38100</xdr:rowOff>
    </xdr:from>
    <xdr:to>
      <xdr:col>18</xdr:col>
      <xdr:colOff>404813</xdr:colOff>
      <xdr:row>66</xdr:row>
      <xdr:rowOff>0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4CCF5832-DE67-4CB5-A7E3-7DF7CCBB2CC0}"/>
            </a:ext>
          </a:extLst>
        </xdr:cNvPr>
        <xdr:cNvCxnSpPr>
          <a:stCxn id="18" idx="0"/>
        </xdr:cNvCxnSpPr>
      </xdr:nvCxnSpPr>
      <xdr:spPr bwMode="auto">
        <a:xfrm rot="16200000" flipV="1">
          <a:off x="14019372" y="11722893"/>
          <a:ext cx="32385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0</xdr:colOff>
      <xdr:row>8</xdr:row>
      <xdr:rowOff>0</xdr:rowOff>
    </xdr:from>
    <xdr:to>
      <xdr:col>17</xdr:col>
      <xdr:colOff>200025</xdr:colOff>
      <xdr:row>9</xdr:row>
      <xdr:rowOff>152400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F212758-BAE4-412F-8665-8760D51494A7}"/>
            </a:ext>
          </a:extLst>
        </xdr:cNvPr>
        <xdr:cNvSpPr txBox="1"/>
      </xdr:nvSpPr>
      <xdr:spPr>
        <a:xfrm>
          <a:off x="12563475" y="13906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Z4</a:t>
          </a:r>
        </a:p>
      </xdr:txBody>
    </xdr:sp>
    <xdr:clientData/>
  </xdr:twoCellAnchor>
  <xdr:twoCellAnchor>
    <xdr:from>
      <xdr:col>20</xdr:col>
      <xdr:colOff>0</xdr:colOff>
      <xdr:row>4</xdr:row>
      <xdr:rowOff>0</xdr:rowOff>
    </xdr:from>
    <xdr:to>
      <xdr:col>21</xdr:col>
      <xdr:colOff>200025</xdr:colOff>
      <xdr:row>5</xdr:row>
      <xdr:rowOff>152400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7E1D4A4-9BE6-46F0-B3BA-FEA65655A924}"/>
            </a:ext>
          </a:extLst>
        </xdr:cNvPr>
        <xdr:cNvSpPr txBox="1"/>
      </xdr:nvSpPr>
      <xdr:spPr>
        <a:xfrm>
          <a:off x="15001875" y="7239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</a:t>
          </a:r>
        </a:p>
      </xdr:txBody>
    </xdr:sp>
    <xdr:clientData/>
  </xdr:twoCellAnchor>
  <xdr:twoCellAnchor>
    <xdr:from>
      <xdr:col>17</xdr:col>
      <xdr:colOff>200025</xdr:colOff>
      <xdr:row>20</xdr:row>
      <xdr:rowOff>157163</xdr:rowOff>
    </xdr:from>
    <xdr:to>
      <xdr:col>18</xdr:col>
      <xdr:colOff>0</xdr:colOff>
      <xdr:row>22</xdr:row>
      <xdr:rowOff>157163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39C9BB52-803D-4A6E-8025-55D8C278EF1F}"/>
            </a:ext>
          </a:extLst>
        </xdr:cNvPr>
        <xdr:cNvCxnSpPr>
          <a:stCxn id="9" idx="3"/>
          <a:endCxn id="6" idx="1"/>
        </xdr:cNvCxnSpPr>
      </xdr:nvCxnSpPr>
      <xdr:spPr bwMode="auto">
        <a:xfrm>
          <a:off x="13375005" y="3721418"/>
          <a:ext cx="407670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44</xdr:row>
      <xdr:rowOff>157163</xdr:rowOff>
    </xdr:from>
    <xdr:to>
      <xdr:col>18</xdr:col>
      <xdr:colOff>0</xdr:colOff>
      <xdr:row>46</xdr:row>
      <xdr:rowOff>157163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42885EAB-D268-4DE6-904A-1E64E5653DA7}"/>
            </a:ext>
          </a:extLst>
        </xdr:cNvPr>
        <xdr:cNvCxnSpPr>
          <a:stCxn id="16" idx="3"/>
          <a:endCxn id="13" idx="1"/>
        </xdr:cNvCxnSpPr>
      </xdr:nvCxnSpPr>
      <xdr:spPr bwMode="auto">
        <a:xfrm>
          <a:off x="13375005" y="8064818"/>
          <a:ext cx="407670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15</xdr:col>
      <xdr:colOff>200025</xdr:colOff>
      <xdr:row>61</xdr:row>
      <xdr:rowOff>157163</xdr:rowOff>
    </xdr:from>
    <xdr:to>
      <xdr:col>16</xdr:col>
      <xdr:colOff>0</xdr:colOff>
      <xdr:row>61</xdr:row>
      <xdr:rowOff>158751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1EA489AE-4168-4BB4-9BA4-72EB0AF26AE0}"/>
            </a:ext>
          </a:extLst>
        </xdr:cNvPr>
        <xdr:cNvCxnSpPr>
          <a:stCxn id="20" idx="3"/>
          <a:endCxn id="19" idx="1"/>
        </xdr:cNvCxnSpPr>
      </xdr:nvCxnSpPr>
      <xdr:spPr bwMode="auto">
        <a:xfrm>
          <a:off x="12155805" y="11141393"/>
          <a:ext cx="40767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15</xdr:col>
      <xdr:colOff>200025</xdr:colOff>
      <xdr:row>64</xdr:row>
      <xdr:rowOff>157163</xdr:rowOff>
    </xdr:from>
    <xdr:to>
      <xdr:col>16</xdr:col>
      <xdr:colOff>0</xdr:colOff>
      <xdr:row>64</xdr:row>
      <xdr:rowOff>158751</xdr:rowOff>
    </xdr:to>
    <xdr:cxnSp macro="">
      <xdr:nvCxnSpPr>
        <xdr:cNvPr id="45" name="Straight Arrow Connector 44">
          <a:extLst>
            <a:ext uri="{FF2B5EF4-FFF2-40B4-BE49-F238E27FC236}">
              <a16:creationId xmlns:a16="http://schemas.microsoft.com/office/drawing/2014/main" id="{3D713E16-9D44-49D5-B45D-BB8F4C2BA7BD}"/>
            </a:ext>
          </a:extLst>
        </xdr:cNvPr>
        <xdr:cNvCxnSpPr>
          <a:stCxn id="21" idx="3"/>
          <a:endCxn id="22" idx="1"/>
        </xdr:cNvCxnSpPr>
      </xdr:nvCxnSpPr>
      <xdr:spPr bwMode="auto">
        <a:xfrm>
          <a:off x="12155805" y="11684318"/>
          <a:ext cx="40767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61</xdr:row>
      <xdr:rowOff>157163</xdr:rowOff>
    </xdr:from>
    <xdr:to>
      <xdr:col>18</xdr:col>
      <xdr:colOff>276225</xdr:colOff>
      <xdr:row>63</xdr:row>
      <xdr:rowOff>38100</xdr:rowOff>
    </xdr:to>
    <xdr:cxnSp macro="">
      <xdr:nvCxnSpPr>
        <xdr:cNvPr id="46" name="Straight Arrow Connector 45">
          <a:extLst>
            <a:ext uri="{FF2B5EF4-FFF2-40B4-BE49-F238E27FC236}">
              <a16:creationId xmlns:a16="http://schemas.microsoft.com/office/drawing/2014/main" id="{D922D8BC-CD07-448D-9571-D9EF841B07E6}"/>
            </a:ext>
          </a:extLst>
        </xdr:cNvPr>
        <xdr:cNvCxnSpPr>
          <a:stCxn id="19" idx="3"/>
        </xdr:cNvCxnSpPr>
      </xdr:nvCxnSpPr>
      <xdr:spPr bwMode="auto">
        <a:xfrm>
          <a:off x="13375005" y="11141393"/>
          <a:ext cx="685800" cy="24098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63</xdr:row>
      <xdr:rowOff>123825</xdr:rowOff>
    </xdr:from>
    <xdr:to>
      <xdr:col>18</xdr:col>
      <xdr:colOff>285750</xdr:colOff>
      <xdr:row>64</xdr:row>
      <xdr:rowOff>157163</xdr:rowOff>
    </xdr:to>
    <xdr:cxnSp macro="">
      <xdr:nvCxnSpPr>
        <xdr:cNvPr id="47" name="Straight Arrow Connector 46">
          <a:extLst>
            <a:ext uri="{FF2B5EF4-FFF2-40B4-BE49-F238E27FC236}">
              <a16:creationId xmlns:a16="http://schemas.microsoft.com/office/drawing/2014/main" id="{7CE12259-310C-435C-A754-03A8792BDA88}"/>
            </a:ext>
          </a:extLst>
        </xdr:cNvPr>
        <xdr:cNvCxnSpPr>
          <a:stCxn id="22" idx="3"/>
        </xdr:cNvCxnSpPr>
      </xdr:nvCxnSpPr>
      <xdr:spPr bwMode="auto">
        <a:xfrm flipV="1">
          <a:off x="13375005" y="11470005"/>
          <a:ext cx="689610" cy="21431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10</xdr:row>
      <xdr:rowOff>0</xdr:rowOff>
    </xdr:from>
    <xdr:to>
      <xdr:col>19</xdr:col>
      <xdr:colOff>200025</xdr:colOff>
      <xdr:row>11</xdr:row>
      <xdr:rowOff>152400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2525307-EEE5-46AE-BCF3-971044E5D832}"/>
            </a:ext>
          </a:extLst>
        </xdr:cNvPr>
        <xdr:cNvSpPr txBox="1"/>
      </xdr:nvSpPr>
      <xdr:spPr>
        <a:xfrm>
          <a:off x="4267200" y="17145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</a:t>
          </a:r>
        </a:p>
      </xdr:txBody>
    </xdr:sp>
    <xdr:clientData/>
  </xdr:twoCellAnchor>
  <xdr:twoCellAnchor>
    <xdr:from>
      <xdr:col>18</xdr:col>
      <xdr:colOff>0</xdr:colOff>
      <xdr:row>6</xdr:row>
      <xdr:rowOff>0</xdr:rowOff>
    </xdr:from>
    <xdr:to>
      <xdr:col>19</xdr:col>
      <xdr:colOff>200025</xdr:colOff>
      <xdr:row>7</xdr:row>
      <xdr:rowOff>152400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6D16F0B-D512-4841-85C5-D38A84298FCB}"/>
            </a:ext>
          </a:extLst>
        </xdr:cNvPr>
        <xdr:cNvSpPr txBox="1"/>
      </xdr:nvSpPr>
      <xdr:spPr>
        <a:xfrm>
          <a:off x="4267200" y="10287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</a:t>
          </a:r>
        </a:p>
      </xdr:txBody>
    </xdr:sp>
    <xdr:clientData/>
  </xdr:twoCellAnchor>
  <xdr:twoCellAnchor>
    <xdr:from>
      <xdr:col>18</xdr:col>
      <xdr:colOff>0</xdr:colOff>
      <xdr:row>14</xdr:row>
      <xdr:rowOff>0</xdr:rowOff>
    </xdr:from>
    <xdr:to>
      <xdr:col>19</xdr:col>
      <xdr:colOff>200025</xdr:colOff>
      <xdr:row>15</xdr:row>
      <xdr:rowOff>152400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69B00D6-044A-480E-BFFE-B6722F900D87}"/>
            </a:ext>
          </a:extLst>
        </xdr:cNvPr>
        <xdr:cNvSpPr txBox="1"/>
      </xdr:nvSpPr>
      <xdr:spPr>
        <a:xfrm>
          <a:off x="4267200" y="24003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Z4/Z6</a:t>
          </a:r>
        </a:p>
      </xdr:txBody>
    </xdr:sp>
    <xdr:clientData/>
  </xdr:twoCellAnchor>
  <xdr:twoCellAnchor>
    <xdr:from>
      <xdr:col>18</xdr:col>
      <xdr:colOff>0</xdr:colOff>
      <xdr:row>18</xdr:row>
      <xdr:rowOff>0</xdr:rowOff>
    </xdr:from>
    <xdr:to>
      <xdr:col>19</xdr:col>
      <xdr:colOff>200025</xdr:colOff>
      <xdr:row>19</xdr:row>
      <xdr:rowOff>152400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9135E65-855F-47A9-99D5-83C795390A7D}"/>
            </a:ext>
          </a:extLst>
        </xdr:cNvPr>
        <xdr:cNvSpPr txBox="1"/>
      </xdr:nvSpPr>
      <xdr:spPr>
        <a:xfrm>
          <a:off x="4267200" y="30861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Z7/Z5/Z9</a:t>
          </a:r>
        </a:p>
      </xdr:txBody>
    </xdr:sp>
    <xdr:clientData/>
  </xdr:twoCellAnchor>
  <xdr:twoCellAnchor>
    <xdr:from>
      <xdr:col>18</xdr:col>
      <xdr:colOff>0</xdr:colOff>
      <xdr:row>22</xdr:row>
      <xdr:rowOff>0</xdr:rowOff>
    </xdr:from>
    <xdr:to>
      <xdr:col>19</xdr:col>
      <xdr:colOff>200025</xdr:colOff>
      <xdr:row>23</xdr:row>
      <xdr:rowOff>152400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8069D57-7A85-4813-943B-4C9F08E21FF0}"/>
            </a:ext>
          </a:extLst>
        </xdr:cNvPr>
        <xdr:cNvSpPr txBox="1"/>
      </xdr:nvSpPr>
      <xdr:spPr>
        <a:xfrm>
          <a:off x="4267200" y="37719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Z8</a:t>
          </a:r>
        </a:p>
      </xdr:txBody>
    </xdr:sp>
    <xdr:clientData/>
  </xdr:twoCellAnchor>
  <xdr:twoCellAnchor>
    <xdr:from>
      <xdr:col>16</xdr:col>
      <xdr:colOff>0</xdr:colOff>
      <xdr:row>16</xdr:row>
      <xdr:rowOff>15240</xdr:rowOff>
    </xdr:from>
    <xdr:to>
      <xdr:col>17</xdr:col>
      <xdr:colOff>200025</xdr:colOff>
      <xdr:row>18</xdr:row>
      <xdr:rowOff>0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2743248-B6C1-4965-8B3A-6B7FB11B8277}"/>
            </a:ext>
          </a:extLst>
        </xdr:cNvPr>
        <xdr:cNvSpPr txBox="1"/>
      </xdr:nvSpPr>
      <xdr:spPr>
        <a:xfrm>
          <a:off x="3048000" y="276225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Z10</a:t>
          </a:r>
        </a:p>
      </xdr:txBody>
    </xdr:sp>
    <xdr:clientData/>
  </xdr:twoCellAnchor>
  <xdr:twoCellAnchor>
    <xdr:from>
      <xdr:col>18</xdr:col>
      <xdr:colOff>0</xdr:colOff>
      <xdr:row>29</xdr:row>
      <xdr:rowOff>30480</xdr:rowOff>
    </xdr:from>
    <xdr:to>
      <xdr:col>19</xdr:col>
      <xdr:colOff>200025</xdr:colOff>
      <xdr:row>31</xdr:row>
      <xdr:rowOff>15240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E4F29D7-BED0-46CC-8BAF-A18A0AF444BE}"/>
            </a:ext>
          </a:extLst>
        </xdr:cNvPr>
        <xdr:cNvSpPr txBox="1"/>
      </xdr:nvSpPr>
      <xdr:spPr>
        <a:xfrm>
          <a:off x="4267200" y="50006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Z15</a:t>
          </a:r>
        </a:p>
      </xdr:txBody>
    </xdr:sp>
    <xdr:clientData/>
  </xdr:twoCellAnchor>
  <xdr:twoCellAnchor>
    <xdr:from>
      <xdr:col>17</xdr:col>
      <xdr:colOff>200025</xdr:colOff>
      <xdr:row>12</xdr:row>
      <xdr:rowOff>126683</xdr:rowOff>
    </xdr:from>
    <xdr:to>
      <xdr:col>18</xdr:col>
      <xdr:colOff>0</xdr:colOff>
      <xdr:row>14</xdr:row>
      <xdr:rowOff>126683</xdr:rowOff>
    </xdr:to>
    <xdr:cxnSp macro="">
      <xdr:nvCxnSpPr>
        <xdr:cNvPr id="55" name="Straight Arrow Connector 54">
          <a:extLst>
            <a:ext uri="{FF2B5EF4-FFF2-40B4-BE49-F238E27FC236}">
              <a16:creationId xmlns:a16="http://schemas.microsoft.com/office/drawing/2014/main" id="{10F42CED-ECE6-4F0A-A088-0F3C48B89D66}"/>
            </a:ext>
          </a:extLst>
        </xdr:cNvPr>
        <xdr:cNvCxnSpPr/>
      </xdr:nvCxnSpPr>
      <xdr:spPr bwMode="auto">
        <a:xfrm>
          <a:off x="3859530" y="2187893"/>
          <a:ext cx="407670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7</xdr:row>
      <xdr:rowOff>153193</xdr:rowOff>
    </xdr:from>
    <xdr:to>
      <xdr:col>18</xdr:col>
      <xdr:colOff>405608</xdr:colOff>
      <xdr:row>10</xdr:row>
      <xdr:rowOff>793</xdr:rowOff>
    </xdr:to>
    <xdr:cxnSp macro="">
      <xdr:nvCxnSpPr>
        <xdr:cNvPr id="56" name="Straight Arrow Connector 55">
          <a:extLst>
            <a:ext uri="{FF2B5EF4-FFF2-40B4-BE49-F238E27FC236}">
              <a16:creationId xmlns:a16="http://schemas.microsoft.com/office/drawing/2014/main" id="{1DF1CBF7-1C5D-4C1F-9A42-C72D87179224}"/>
            </a:ext>
          </a:extLst>
        </xdr:cNvPr>
        <xdr:cNvCxnSpPr>
          <a:stCxn id="49" idx="2"/>
          <a:endCxn id="48" idx="0"/>
        </xdr:cNvCxnSpPr>
      </xdr:nvCxnSpPr>
      <xdr:spPr bwMode="auto">
        <a:xfrm rot="5400000">
          <a:off x="4487229" y="15335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11</xdr:row>
      <xdr:rowOff>153193</xdr:rowOff>
    </xdr:from>
    <xdr:to>
      <xdr:col>18</xdr:col>
      <xdr:colOff>405608</xdr:colOff>
      <xdr:row>14</xdr:row>
      <xdr:rowOff>793</xdr:rowOff>
    </xdr:to>
    <xdr:cxnSp macro="">
      <xdr:nvCxnSpPr>
        <xdr:cNvPr id="57" name="Straight Arrow Connector 56">
          <a:extLst>
            <a:ext uri="{FF2B5EF4-FFF2-40B4-BE49-F238E27FC236}">
              <a16:creationId xmlns:a16="http://schemas.microsoft.com/office/drawing/2014/main" id="{4935D519-9649-49A4-BAA2-13CB0EE202A6}"/>
            </a:ext>
          </a:extLst>
        </xdr:cNvPr>
        <xdr:cNvCxnSpPr>
          <a:stCxn id="48" idx="2"/>
          <a:endCxn id="50" idx="0"/>
        </xdr:cNvCxnSpPr>
      </xdr:nvCxnSpPr>
      <xdr:spPr bwMode="auto">
        <a:xfrm rot="5400000">
          <a:off x="4487229" y="22193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15</xdr:row>
      <xdr:rowOff>153193</xdr:rowOff>
    </xdr:from>
    <xdr:to>
      <xdr:col>18</xdr:col>
      <xdr:colOff>405608</xdr:colOff>
      <xdr:row>18</xdr:row>
      <xdr:rowOff>793</xdr:rowOff>
    </xdr:to>
    <xdr:cxnSp macro="">
      <xdr:nvCxnSpPr>
        <xdr:cNvPr id="58" name="Straight Arrow Connector 57">
          <a:extLst>
            <a:ext uri="{FF2B5EF4-FFF2-40B4-BE49-F238E27FC236}">
              <a16:creationId xmlns:a16="http://schemas.microsoft.com/office/drawing/2014/main" id="{C02B115B-E583-497B-8CC7-668C497AA8B3}"/>
            </a:ext>
          </a:extLst>
        </xdr:cNvPr>
        <xdr:cNvCxnSpPr>
          <a:stCxn id="50" idx="2"/>
          <a:endCxn id="51" idx="0"/>
        </xdr:cNvCxnSpPr>
      </xdr:nvCxnSpPr>
      <xdr:spPr bwMode="auto">
        <a:xfrm rot="5400000">
          <a:off x="4487229" y="29051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19</xdr:row>
      <xdr:rowOff>153193</xdr:rowOff>
    </xdr:from>
    <xdr:to>
      <xdr:col>18</xdr:col>
      <xdr:colOff>405608</xdr:colOff>
      <xdr:row>22</xdr:row>
      <xdr:rowOff>793</xdr:rowOff>
    </xdr:to>
    <xdr:cxnSp macro="">
      <xdr:nvCxnSpPr>
        <xdr:cNvPr id="59" name="Straight Arrow Connector 58">
          <a:extLst>
            <a:ext uri="{FF2B5EF4-FFF2-40B4-BE49-F238E27FC236}">
              <a16:creationId xmlns:a16="http://schemas.microsoft.com/office/drawing/2014/main" id="{CA2EFCE8-4C7A-426A-8DEC-28A8BF344253}"/>
            </a:ext>
          </a:extLst>
        </xdr:cNvPr>
        <xdr:cNvCxnSpPr>
          <a:stCxn id="51" idx="2"/>
          <a:endCxn id="52" idx="0"/>
        </xdr:cNvCxnSpPr>
      </xdr:nvCxnSpPr>
      <xdr:spPr bwMode="auto">
        <a:xfrm rot="5400000">
          <a:off x="4487229" y="35909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23</xdr:row>
      <xdr:rowOff>153193</xdr:rowOff>
    </xdr:from>
    <xdr:to>
      <xdr:col>18</xdr:col>
      <xdr:colOff>405608</xdr:colOff>
      <xdr:row>26</xdr:row>
      <xdr:rowOff>793</xdr:rowOff>
    </xdr:to>
    <xdr:cxnSp macro="">
      <xdr:nvCxnSpPr>
        <xdr:cNvPr id="60" name="Straight Arrow Connector 59">
          <a:extLst>
            <a:ext uri="{FF2B5EF4-FFF2-40B4-BE49-F238E27FC236}">
              <a16:creationId xmlns:a16="http://schemas.microsoft.com/office/drawing/2014/main" id="{4395200F-2C19-48BD-BCE3-4E1CD049EB6E}"/>
            </a:ext>
          </a:extLst>
        </xdr:cNvPr>
        <xdr:cNvCxnSpPr>
          <a:cxnSpLocks/>
          <a:stCxn id="52" idx="2"/>
        </xdr:cNvCxnSpPr>
      </xdr:nvCxnSpPr>
      <xdr:spPr bwMode="auto">
        <a:xfrm rot="5400000">
          <a:off x="4487229" y="42767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400050</xdr:colOff>
      <xdr:row>27</xdr:row>
      <xdr:rowOff>68580</xdr:rowOff>
    </xdr:from>
    <xdr:to>
      <xdr:col>18</xdr:col>
      <xdr:colOff>404813</xdr:colOff>
      <xdr:row>29</xdr:row>
      <xdr:rowOff>30480</xdr:rowOff>
    </xdr:to>
    <xdr:cxnSp macro="">
      <xdr:nvCxnSpPr>
        <xdr:cNvPr id="61" name="Straight Arrow Connector 60">
          <a:extLst>
            <a:ext uri="{FF2B5EF4-FFF2-40B4-BE49-F238E27FC236}">
              <a16:creationId xmlns:a16="http://schemas.microsoft.com/office/drawing/2014/main" id="{68E6D8D0-2598-42E3-8C7A-1AB40F4FB32C}"/>
            </a:ext>
          </a:extLst>
        </xdr:cNvPr>
        <xdr:cNvCxnSpPr>
          <a:stCxn id="54" idx="0"/>
        </xdr:cNvCxnSpPr>
      </xdr:nvCxnSpPr>
      <xdr:spPr bwMode="auto">
        <a:xfrm rot="16200000" flipV="1">
          <a:off x="4513422" y="4845843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152400</xdr:colOff>
      <xdr:row>10</xdr:row>
      <xdr:rowOff>160020</xdr:rowOff>
    </xdr:from>
    <xdr:to>
      <xdr:col>17</xdr:col>
      <xdr:colOff>352425</xdr:colOff>
      <xdr:row>12</xdr:row>
      <xdr:rowOff>144780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785F4ADF-CED9-483E-B0C6-5B537BE7A8D5}"/>
            </a:ext>
          </a:extLst>
        </xdr:cNvPr>
        <xdr:cNvSpPr txBox="1"/>
      </xdr:nvSpPr>
      <xdr:spPr>
        <a:xfrm>
          <a:off x="3200400" y="1876425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Z3</a:t>
          </a:r>
        </a:p>
      </xdr:txBody>
    </xdr:sp>
    <xdr:clientData/>
  </xdr:twoCellAnchor>
  <xdr:twoCellAnchor>
    <xdr:from>
      <xdr:col>17</xdr:col>
      <xdr:colOff>200025</xdr:colOff>
      <xdr:row>17</xdr:row>
      <xdr:rowOff>4763</xdr:rowOff>
    </xdr:from>
    <xdr:to>
      <xdr:col>18</xdr:col>
      <xdr:colOff>0</xdr:colOff>
      <xdr:row>19</xdr:row>
      <xdr:rowOff>4763</xdr:rowOff>
    </xdr:to>
    <xdr:cxnSp macro="">
      <xdr:nvCxnSpPr>
        <xdr:cNvPr id="63" name="Straight Arrow Connector 62">
          <a:extLst>
            <a:ext uri="{FF2B5EF4-FFF2-40B4-BE49-F238E27FC236}">
              <a16:creationId xmlns:a16="http://schemas.microsoft.com/office/drawing/2014/main" id="{EBC6E0A3-C9F4-43A7-94FA-DF2E57647067}"/>
            </a:ext>
          </a:extLst>
        </xdr:cNvPr>
        <xdr:cNvCxnSpPr>
          <a:stCxn id="53" idx="3"/>
        </xdr:cNvCxnSpPr>
      </xdr:nvCxnSpPr>
      <xdr:spPr bwMode="auto">
        <a:xfrm>
          <a:off x="3859530" y="2921318"/>
          <a:ext cx="407670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121920</xdr:colOff>
      <xdr:row>26</xdr:row>
      <xdr:rowOff>114300</xdr:rowOff>
    </xdr:from>
    <xdr:to>
      <xdr:col>18</xdr:col>
      <xdr:colOff>285750</xdr:colOff>
      <xdr:row>26</xdr:row>
      <xdr:rowOff>123825</xdr:rowOff>
    </xdr:to>
    <xdr:cxnSp macro="">
      <xdr:nvCxnSpPr>
        <xdr:cNvPr id="64" name="Straight Arrow Connector 63">
          <a:extLst>
            <a:ext uri="{FF2B5EF4-FFF2-40B4-BE49-F238E27FC236}">
              <a16:creationId xmlns:a16="http://schemas.microsoft.com/office/drawing/2014/main" id="{104D6D43-3056-40AA-A02F-88C6C17ECAD8}"/>
            </a:ext>
          </a:extLst>
        </xdr:cNvPr>
        <xdr:cNvCxnSpPr/>
      </xdr:nvCxnSpPr>
      <xdr:spPr bwMode="auto">
        <a:xfrm>
          <a:off x="3781425" y="4572000"/>
          <a:ext cx="767715" cy="1143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15</xdr:col>
      <xdr:colOff>518160</xdr:colOff>
      <xdr:row>25</xdr:row>
      <xdr:rowOff>144780</xdr:rowOff>
    </xdr:from>
    <xdr:to>
      <xdr:col>17</xdr:col>
      <xdr:colOff>108585</xdr:colOff>
      <xdr:row>27</xdr:row>
      <xdr:rowOff>129540</xdr:rowOff>
    </xdr:to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4CBADF89-0D15-4AAB-AC16-3BF66E7FD09B}"/>
            </a:ext>
          </a:extLst>
        </xdr:cNvPr>
        <xdr:cNvSpPr txBox="1"/>
      </xdr:nvSpPr>
      <xdr:spPr>
        <a:xfrm>
          <a:off x="2952750" y="44291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Z16</a:t>
          </a:r>
        </a:p>
      </xdr:txBody>
    </xdr:sp>
    <xdr:clientData/>
  </xdr:twoCellAnchor>
  <xdr:twoCellAnchor>
    <xdr:from>
      <xdr:col>18</xdr:col>
      <xdr:colOff>7620</xdr:colOff>
      <xdr:row>33</xdr:row>
      <xdr:rowOff>22860</xdr:rowOff>
    </xdr:from>
    <xdr:to>
      <xdr:col>19</xdr:col>
      <xdr:colOff>207645</xdr:colOff>
      <xdr:row>35</xdr:row>
      <xdr:rowOff>7620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402D1E0-D250-4792-BD27-8CFCA46FA83C}"/>
            </a:ext>
          </a:extLst>
        </xdr:cNvPr>
        <xdr:cNvSpPr txBox="1"/>
      </xdr:nvSpPr>
      <xdr:spPr>
        <a:xfrm>
          <a:off x="4276725" y="56769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Z17</a:t>
          </a:r>
        </a:p>
      </xdr:txBody>
    </xdr:sp>
    <xdr:clientData/>
  </xdr:twoCellAnchor>
  <xdr:twoCellAnchor>
    <xdr:from>
      <xdr:col>18</xdr:col>
      <xdr:colOff>407670</xdr:colOff>
      <xdr:row>31</xdr:row>
      <xdr:rowOff>60960</xdr:rowOff>
    </xdr:from>
    <xdr:to>
      <xdr:col>18</xdr:col>
      <xdr:colOff>412433</xdr:colOff>
      <xdr:row>33</xdr:row>
      <xdr:rowOff>22860</xdr:rowOff>
    </xdr:to>
    <xdr:cxnSp macro="">
      <xdr:nvCxnSpPr>
        <xdr:cNvPr id="67" name="Straight Arrow Connector 66">
          <a:extLst>
            <a:ext uri="{FF2B5EF4-FFF2-40B4-BE49-F238E27FC236}">
              <a16:creationId xmlns:a16="http://schemas.microsoft.com/office/drawing/2014/main" id="{70A41634-5816-4F9B-8622-786EF7826F39}"/>
            </a:ext>
          </a:extLst>
        </xdr:cNvPr>
        <xdr:cNvCxnSpPr>
          <a:stCxn id="66" idx="0"/>
        </xdr:cNvCxnSpPr>
      </xdr:nvCxnSpPr>
      <xdr:spPr bwMode="auto">
        <a:xfrm rot="16200000" flipV="1">
          <a:off x="4522947" y="552211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15240</xdr:colOff>
      <xdr:row>36</xdr:row>
      <xdr:rowOff>152400</xdr:rowOff>
    </xdr:from>
    <xdr:to>
      <xdr:col>19</xdr:col>
      <xdr:colOff>215265</xdr:colOff>
      <xdr:row>38</xdr:row>
      <xdr:rowOff>137160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491C719-4B9E-47FF-856B-7099A51BBF23}"/>
            </a:ext>
          </a:extLst>
        </xdr:cNvPr>
        <xdr:cNvSpPr txBox="1"/>
      </xdr:nvSpPr>
      <xdr:spPr>
        <a:xfrm>
          <a:off x="4286250" y="6324600"/>
          <a:ext cx="80200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Z12</a:t>
          </a:r>
        </a:p>
      </xdr:txBody>
    </xdr:sp>
    <xdr:clientData/>
  </xdr:twoCellAnchor>
  <xdr:twoCellAnchor>
    <xdr:from>
      <xdr:col>18</xdr:col>
      <xdr:colOff>415290</xdr:colOff>
      <xdr:row>35</xdr:row>
      <xdr:rowOff>22860</xdr:rowOff>
    </xdr:from>
    <xdr:to>
      <xdr:col>18</xdr:col>
      <xdr:colOff>420053</xdr:colOff>
      <xdr:row>36</xdr:row>
      <xdr:rowOff>152400</xdr:rowOff>
    </xdr:to>
    <xdr:cxnSp macro="">
      <xdr:nvCxnSpPr>
        <xdr:cNvPr id="69" name="Straight Arrow Connector 68">
          <a:extLst>
            <a:ext uri="{FF2B5EF4-FFF2-40B4-BE49-F238E27FC236}">
              <a16:creationId xmlns:a16="http://schemas.microsoft.com/office/drawing/2014/main" id="{F0A9182D-8F6C-421B-B6F0-948934D3D962}"/>
            </a:ext>
          </a:extLst>
        </xdr:cNvPr>
        <xdr:cNvCxnSpPr>
          <a:stCxn id="68" idx="0"/>
        </xdr:cNvCxnSpPr>
      </xdr:nvCxnSpPr>
      <xdr:spPr bwMode="auto">
        <a:xfrm rot="16200000" flipV="1">
          <a:off x="4532472" y="616981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38100</xdr:colOff>
      <xdr:row>40</xdr:row>
      <xdr:rowOff>99060</xdr:rowOff>
    </xdr:from>
    <xdr:to>
      <xdr:col>19</xdr:col>
      <xdr:colOff>238125</xdr:colOff>
      <xdr:row>42</xdr:row>
      <xdr:rowOff>83820</xdr:rowOff>
    </xdr:to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2979D91-E11E-4028-BFC0-C4CF65C604B5}"/>
            </a:ext>
          </a:extLst>
        </xdr:cNvPr>
        <xdr:cNvSpPr txBox="1"/>
      </xdr:nvSpPr>
      <xdr:spPr>
        <a:xfrm>
          <a:off x="4305300" y="69532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Z14</a:t>
          </a:r>
        </a:p>
      </xdr:txBody>
    </xdr:sp>
    <xdr:clientData/>
  </xdr:twoCellAnchor>
  <xdr:twoCellAnchor>
    <xdr:from>
      <xdr:col>18</xdr:col>
      <xdr:colOff>438150</xdr:colOff>
      <xdr:row>38</xdr:row>
      <xdr:rowOff>137160</xdr:rowOff>
    </xdr:from>
    <xdr:to>
      <xdr:col>18</xdr:col>
      <xdr:colOff>442913</xdr:colOff>
      <xdr:row>40</xdr:row>
      <xdr:rowOff>99060</xdr:rowOff>
    </xdr:to>
    <xdr:cxnSp macro="">
      <xdr:nvCxnSpPr>
        <xdr:cNvPr id="71" name="Straight Arrow Connector 70">
          <a:extLst>
            <a:ext uri="{FF2B5EF4-FFF2-40B4-BE49-F238E27FC236}">
              <a16:creationId xmlns:a16="http://schemas.microsoft.com/office/drawing/2014/main" id="{B1102F30-D70A-48E4-B6FB-559B78A16043}"/>
            </a:ext>
          </a:extLst>
        </xdr:cNvPr>
        <xdr:cNvCxnSpPr>
          <a:stCxn id="70" idx="0"/>
        </xdr:cNvCxnSpPr>
      </xdr:nvCxnSpPr>
      <xdr:spPr bwMode="auto">
        <a:xfrm rot="16200000" flipV="1">
          <a:off x="4551522" y="679846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30480</xdr:colOff>
      <xdr:row>44</xdr:row>
      <xdr:rowOff>76200</xdr:rowOff>
    </xdr:from>
    <xdr:to>
      <xdr:col>19</xdr:col>
      <xdr:colOff>230505</xdr:colOff>
      <xdr:row>46</xdr:row>
      <xdr:rowOff>60960</xdr:rowOff>
    </xdr:to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6449A127-AE19-4B71-B8D7-869FB4E05943}"/>
            </a:ext>
          </a:extLst>
        </xdr:cNvPr>
        <xdr:cNvSpPr txBox="1"/>
      </xdr:nvSpPr>
      <xdr:spPr>
        <a:xfrm>
          <a:off x="4295775" y="76200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Z13</a:t>
          </a:r>
        </a:p>
      </xdr:txBody>
    </xdr:sp>
    <xdr:clientData/>
  </xdr:twoCellAnchor>
  <xdr:twoCellAnchor>
    <xdr:from>
      <xdr:col>18</xdr:col>
      <xdr:colOff>430530</xdr:colOff>
      <xdr:row>42</xdr:row>
      <xdr:rowOff>114300</xdr:rowOff>
    </xdr:from>
    <xdr:to>
      <xdr:col>18</xdr:col>
      <xdr:colOff>435293</xdr:colOff>
      <xdr:row>44</xdr:row>
      <xdr:rowOff>76200</xdr:rowOff>
    </xdr:to>
    <xdr:cxnSp macro="">
      <xdr:nvCxnSpPr>
        <xdr:cNvPr id="73" name="Straight Arrow Connector 72">
          <a:extLst>
            <a:ext uri="{FF2B5EF4-FFF2-40B4-BE49-F238E27FC236}">
              <a16:creationId xmlns:a16="http://schemas.microsoft.com/office/drawing/2014/main" id="{EF1DB8E4-F476-43E6-A14E-C02C268F69B8}"/>
            </a:ext>
          </a:extLst>
        </xdr:cNvPr>
        <xdr:cNvCxnSpPr>
          <a:stCxn id="72" idx="0"/>
        </xdr:cNvCxnSpPr>
      </xdr:nvCxnSpPr>
      <xdr:spPr bwMode="auto">
        <a:xfrm rot="16200000" flipV="1">
          <a:off x="4551522" y="746521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207645</xdr:colOff>
      <xdr:row>32</xdr:row>
      <xdr:rowOff>27623</xdr:rowOff>
    </xdr:from>
    <xdr:to>
      <xdr:col>18</xdr:col>
      <xdr:colOff>7620</xdr:colOff>
      <xdr:row>34</xdr:row>
      <xdr:rowOff>27623</xdr:rowOff>
    </xdr:to>
    <xdr:cxnSp macro="">
      <xdr:nvCxnSpPr>
        <xdr:cNvPr id="74" name="Straight Arrow Connector 73">
          <a:extLst>
            <a:ext uri="{FF2B5EF4-FFF2-40B4-BE49-F238E27FC236}">
              <a16:creationId xmlns:a16="http://schemas.microsoft.com/office/drawing/2014/main" id="{03E6AC03-81E5-426B-9EE9-9067FCE0DA22}"/>
            </a:ext>
          </a:extLst>
        </xdr:cNvPr>
        <xdr:cNvCxnSpPr/>
      </xdr:nvCxnSpPr>
      <xdr:spPr bwMode="auto">
        <a:xfrm>
          <a:off x="3869055" y="5512118"/>
          <a:ext cx="407670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160020</xdr:colOff>
      <xdr:row>30</xdr:row>
      <xdr:rowOff>60960</xdr:rowOff>
    </xdr:from>
    <xdr:to>
      <xdr:col>17</xdr:col>
      <xdr:colOff>360045</xdr:colOff>
      <xdr:row>32</xdr:row>
      <xdr:rowOff>45720</xdr:rowOff>
    </xdr:to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65EA93BB-0BE5-4217-A05E-37C9B22B2C5A}"/>
            </a:ext>
          </a:extLst>
        </xdr:cNvPr>
        <xdr:cNvSpPr txBox="1"/>
      </xdr:nvSpPr>
      <xdr:spPr>
        <a:xfrm>
          <a:off x="3209925" y="52006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Z18</a:t>
          </a:r>
        </a:p>
      </xdr:txBody>
    </xdr:sp>
    <xdr:clientData/>
  </xdr:twoCellAnchor>
  <xdr:twoCellAnchor>
    <xdr:from>
      <xdr:col>17</xdr:col>
      <xdr:colOff>215265</xdr:colOff>
      <xdr:row>36</xdr:row>
      <xdr:rowOff>4763</xdr:rowOff>
    </xdr:from>
    <xdr:to>
      <xdr:col>18</xdr:col>
      <xdr:colOff>15240</xdr:colOff>
      <xdr:row>38</xdr:row>
      <xdr:rowOff>4763</xdr:rowOff>
    </xdr:to>
    <xdr:cxnSp macro="">
      <xdr:nvCxnSpPr>
        <xdr:cNvPr id="76" name="Straight Arrow Connector 75">
          <a:extLst>
            <a:ext uri="{FF2B5EF4-FFF2-40B4-BE49-F238E27FC236}">
              <a16:creationId xmlns:a16="http://schemas.microsoft.com/office/drawing/2014/main" id="{2459C5E0-4147-4330-9B7A-EF45C7637D0B}"/>
            </a:ext>
          </a:extLst>
        </xdr:cNvPr>
        <xdr:cNvCxnSpPr/>
      </xdr:nvCxnSpPr>
      <xdr:spPr bwMode="auto">
        <a:xfrm>
          <a:off x="3869055" y="6178868"/>
          <a:ext cx="417195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167640</xdr:colOff>
      <xdr:row>34</xdr:row>
      <xdr:rowOff>38100</xdr:rowOff>
    </xdr:from>
    <xdr:to>
      <xdr:col>17</xdr:col>
      <xdr:colOff>367665</xdr:colOff>
      <xdr:row>36</xdr:row>
      <xdr:rowOff>22860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1AD0D496-A3E7-4F62-A8C6-3B3C18EF6B28}"/>
            </a:ext>
          </a:extLst>
        </xdr:cNvPr>
        <xdr:cNvSpPr txBox="1"/>
      </xdr:nvSpPr>
      <xdr:spPr>
        <a:xfrm>
          <a:off x="3219450" y="5867400"/>
          <a:ext cx="80200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arah_chleboun_uk_nationalgrid_com/Documents/Offshore%20Coordination/CMP419/2.%20202829%205yV%20Tariff%20Model_V11_ZoneRealig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leboun (ESO), Sarah" refreshedDate="45364.921755787036" createdVersion="8" refreshedVersion="8" minRefreshableVersion="3" recordCount="1123" xr:uid="{2D6B7975-7C64-4F1C-82DD-97B8C0AAE4C1}">
  <cacheSource type="worksheet">
    <worksheetSource ref="A1:G1124" sheet="Nodal Data"/>
  </cacheSource>
  <cacheFields count="7">
    <cacheField name="Bus Name" numFmtId="0">
      <sharedItems/>
    </cacheField>
    <cacheField name="CatBGen (YR)" numFmtId="0">
      <sharedItems containsSemiMixedTypes="0" containsString="0" containsNumber="1" minValue="0" maxValue="3024.95"/>
    </cacheField>
    <cacheField name="CatAGen (PS)" numFmtId="0">
      <sharedItems containsSemiMixedTypes="0" containsString="0" containsNumber="1" minValue="0" maxValue="3095.2200319787853"/>
    </cacheField>
    <cacheField name="Current 27 Gen Zone" numFmtId="0">
      <sharedItems containsSemiMixedTypes="0" containsString="0" containsNumber="1" containsInteger="1" minValue="1" maxValue="27" count="27">
        <n v="27"/>
        <n v="5"/>
        <n v="21"/>
        <n v="7"/>
        <n v="1"/>
        <n v="16"/>
        <n v="25"/>
        <n v="8"/>
        <n v="10"/>
        <n v="4"/>
        <n v="26"/>
        <n v="11"/>
        <n v="9"/>
        <n v="24"/>
        <n v="23"/>
        <n v="3"/>
        <n v="18"/>
        <n v="17"/>
        <n v="13"/>
        <n v="6"/>
        <n v="15"/>
        <n v="12"/>
        <n v="19"/>
        <n v="2"/>
        <n v="14"/>
        <n v="22"/>
        <n v="20"/>
      </sharedItems>
    </cacheField>
    <cacheField name="CMP419: Major ETYS Gen Zone" numFmtId="0">
      <sharedItems containsSemiMixedTypes="0" containsString="0" containsNumber="1" containsInteger="1" minValue="1" maxValue="18" count="18">
        <n v="13"/>
        <n v="1"/>
        <n v="11"/>
        <n v="5"/>
        <n v="18"/>
        <n v="2"/>
        <n v="14"/>
        <n v="8"/>
        <n v="9"/>
        <n v="6"/>
        <n v="4"/>
        <n v="7"/>
        <n v="17"/>
        <n v="10"/>
        <n v="16"/>
        <n v="15"/>
        <n v="3"/>
        <n v="12"/>
      </sharedItems>
    </cacheField>
    <cacheField name="YR Nodal Price _x000a_£/MWkm" numFmtId="0">
      <sharedItems containsSemiMixedTypes="0" containsString="0" containsNumber="1" minValue="-9.8538885661312623" maxValue="179.10383791613012"/>
    </cacheField>
    <cacheField name="PS Nodal Price _x000a_£/MWkm" numFmtId="0">
      <sharedItems containsSemiMixedTypes="0" containsString="0" containsNumber="1" minValue="-8.6601746642501602" maxValue="9.1686675962271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3">
  <r>
    <s v="ABHA4A"/>
    <n v="0"/>
    <n v="0"/>
    <x v="0"/>
    <x v="0"/>
    <n v="-8.5498801922696721"/>
    <n v="4.5851475570443476"/>
  </r>
  <r>
    <s v="ABHA4B"/>
    <n v="0"/>
    <n v="0"/>
    <x v="0"/>
    <x v="0"/>
    <n v="-8.5518827829204511"/>
    <n v="4.5865635463491889"/>
  </r>
  <r>
    <s v="ABNE10"/>
    <n v="0"/>
    <n v="0"/>
    <x v="1"/>
    <x v="1"/>
    <n v="51.229887374805777"/>
    <n v="5.8530381692412474"/>
  </r>
  <r>
    <s v="ABTH20"/>
    <n v="164.40700000000001"/>
    <n v="230.75074265128472"/>
    <x v="2"/>
    <x v="2"/>
    <n v="-6.6279336173640537"/>
    <n v="3.6998631709748073"/>
  </r>
  <r>
    <s v="ACHR1R"/>
    <n v="30.099999999999998"/>
    <n v="0"/>
    <x v="3"/>
    <x v="1"/>
    <n v="51.003300286555607"/>
    <n v="2.2122077059931389"/>
  </r>
  <r>
    <s v="AIGA1Q"/>
    <n v="0.1573693885849578"/>
    <n v="18.534196196890342"/>
    <x v="4"/>
    <x v="1"/>
    <n v="59.166795586915377"/>
    <n v="4.066945842095592"/>
  </r>
  <r>
    <s v="ALDW20"/>
    <n v="0"/>
    <n v="0"/>
    <x v="5"/>
    <x v="3"/>
    <n v="4.8748106677840202"/>
    <n v="2.7798389563431041"/>
  </r>
  <r>
    <s v="ALNE1Q"/>
    <n v="0"/>
    <n v="0"/>
    <x v="4"/>
    <x v="1"/>
    <n v="63.982328339709568"/>
    <n v="3.4896057950255881"/>
  </r>
  <r>
    <s v="ALNE1R"/>
    <n v="0"/>
    <n v="0"/>
    <x v="4"/>
    <x v="1"/>
    <n v="63.982328339709568"/>
    <n v="3.4896057950255881"/>
  </r>
  <r>
    <s v="ALVE4A"/>
    <n v="12.481999999999999"/>
    <n v="23.1214097556207"/>
    <x v="0"/>
    <x v="0"/>
    <n v="-7.484875958619372"/>
    <n v="4.64627672120423"/>
  </r>
  <r>
    <s v="ALVE4B"/>
    <n v="12.475"/>
    <n v="23.1214097556207"/>
    <x v="0"/>
    <x v="0"/>
    <n v="-7.4847945407243097"/>
    <n v="4.6356860334915861"/>
  </r>
  <r>
    <s v="AMEM4A_EPN"/>
    <n v="0"/>
    <n v="0"/>
    <x v="6"/>
    <x v="4"/>
    <n v="-3.2083991178789733"/>
    <n v="-0.66343724594065512"/>
  </r>
  <r>
    <s v="AMEM4A_SEP"/>
    <n v="0"/>
    <n v="0"/>
    <x v="6"/>
    <x v="4"/>
    <n v="-3.2083991178789733"/>
    <n v="-0.66343724594065512"/>
  </r>
  <r>
    <s v="AMEM4B_EPN"/>
    <n v="0"/>
    <n v="0"/>
    <x v="6"/>
    <x v="4"/>
    <n v="-4.5814996072720104"/>
    <n v="-4.9352555160379591E-2"/>
  </r>
  <r>
    <s v="AMEM4B_SEP"/>
    <n v="0"/>
    <n v="0"/>
    <x v="6"/>
    <x v="4"/>
    <n v="-4.5814996072720104"/>
    <n v="-4.9352555160379591E-2"/>
  </r>
  <r>
    <s v="AMUL1E"/>
    <n v="0"/>
    <n v="0"/>
    <x v="1"/>
    <x v="1"/>
    <n v="51.043498803657847"/>
    <n v="4.1733158909682597"/>
  </r>
  <r>
    <s v="AMUL1F"/>
    <n v="0"/>
    <n v="0"/>
    <x v="1"/>
    <x v="1"/>
    <n v="45.072551003889593"/>
    <n v="4.1588977808544891"/>
  </r>
  <r>
    <s v="AMUL1G"/>
    <n v="0"/>
    <n v="0"/>
    <x v="1"/>
    <x v="1"/>
    <n v="51.767630607218393"/>
    <n v="5.0313515227527397"/>
  </r>
  <r>
    <s v="AMUL1H"/>
    <n v="0"/>
    <n v="0"/>
    <x v="1"/>
    <x v="1"/>
    <n v="45.724540162014378"/>
    <n v="4.9314504107176225"/>
  </r>
  <r>
    <s v="ANSU10"/>
    <n v="13.51"/>
    <n v="0"/>
    <x v="3"/>
    <x v="1"/>
    <n v="49.34813122305696"/>
    <n v="2.2636901979276494"/>
  </r>
  <r>
    <s v="ARBR1Q"/>
    <n v="0"/>
    <n v="0"/>
    <x v="1"/>
    <x v="1"/>
    <n v="46.467531215919969"/>
    <n v="1.1549965210634461"/>
  </r>
  <r>
    <s v="ARBR1R"/>
    <n v="0"/>
    <n v="0"/>
    <x v="1"/>
    <x v="1"/>
    <n v="45.854616998438559"/>
    <n v="1.0562743100882834"/>
  </r>
  <r>
    <s v="ARDK10"/>
    <n v="0"/>
    <n v="0"/>
    <x v="7"/>
    <x v="1"/>
    <n v="47.097879032297804"/>
    <n v="3.1354452029248714"/>
  </r>
  <r>
    <s v="AREC10"/>
    <n v="102.34"/>
    <n v="0"/>
    <x v="8"/>
    <x v="5"/>
    <n v="38.912476083301136"/>
    <n v="1.0764010911016297"/>
  </r>
  <r>
    <s v="ARMO10"/>
    <n v="0"/>
    <n v="0"/>
    <x v="9"/>
    <x v="1"/>
    <n v="67.854159305839929"/>
    <n v="3.3849097663984309"/>
  </r>
  <r>
    <s v="AUCH20"/>
    <n v="500"/>
    <n v="0"/>
    <x v="8"/>
    <x v="5"/>
    <n v="41.543006204521646"/>
    <n v="1.0764010911016839"/>
  </r>
  <r>
    <s v="AUCW10"/>
    <n v="0"/>
    <n v="0"/>
    <x v="8"/>
    <x v="5"/>
    <n v="44.222646250778709"/>
    <n v="1.3507701322972421"/>
  </r>
  <r>
    <s v="AXMI40_SEP"/>
    <n v="134.44999999999999"/>
    <n v="171.34864384025119"/>
    <x v="10"/>
    <x v="6"/>
    <n v="-6.2466763448732081"/>
    <n v="2.8375160420297041"/>
  </r>
  <r>
    <s v="AXMI40_WPD"/>
    <n v="109.5"/>
    <n v="125.10582432900979"/>
    <x v="10"/>
    <x v="6"/>
    <n v="-6.2466763448732081"/>
    <n v="2.8375160420297041"/>
  </r>
  <r>
    <s v="AYR-2Q"/>
    <n v="0"/>
    <n v="0"/>
    <x v="8"/>
    <x v="5"/>
    <n v="38.487619962942794"/>
    <n v="1.0751959693916533"/>
  </r>
  <r>
    <s v="AYR-2R"/>
    <n v="0"/>
    <n v="0"/>
    <x v="8"/>
    <x v="5"/>
    <n v="38.487619962942794"/>
    <n v="1.0751959693916533"/>
  </r>
  <r>
    <s v="BAGA1Q"/>
    <n v="0"/>
    <n v="0"/>
    <x v="11"/>
    <x v="5"/>
    <n v="43.090509208735305"/>
    <n v="2.0750270545476353"/>
  </r>
  <r>
    <s v="BAGA1R"/>
    <n v="0"/>
    <n v="0"/>
    <x v="11"/>
    <x v="5"/>
    <n v="43.090509208735256"/>
    <n v="2.0750270545476233"/>
  </r>
  <r>
    <s v="BAGB20"/>
    <n v="0"/>
    <n v="0"/>
    <x v="2"/>
    <x v="2"/>
    <n v="-5.9517966256802204"/>
    <n v="4.9315278987688984"/>
  </r>
  <r>
    <s v="BAIN10"/>
    <n v="0"/>
    <n v="0"/>
    <x v="12"/>
    <x v="5"/>
    <n v="42.008880496530686"/>
    <n v="2.0750270545475749"/>
  </r>
  <r>
    <s v="BARK20_EPN"/>
    <n v="0"/>
    <n v="0"/>
    <x v="13"/>
    <x v="4"/>
    <n v="0.96101863079062699"/>
    <n v="-4.3732997389985018"/>
  </r>
  <r>
    <s v="BARK20_LPN"/>
    <n v="0"/>
    <n v="0"/>
    <x v="13"/>
    <x v="4"/>
    <n v="0.95613437062038442"/>
    <n v="-4.3746544819411906"/>
  </r>
  <r>
    <s v="BARK40"/>
    <n v="0"/>
    <n v="0"/>
    <x v="13"/>
    <x v="4"/>
    <n v="2.3286114784600289"/>
    <n v="-3.9939717150424254"/>
  </r>
  <r>
    <s v="BEAU10"/>
    <n v="0"/>
    <n v="0"/>
    <x v="4"/>
    <x v="1"/>
    <n v="59.166795586915491"/>
    <n v="4.0669458420956142"/>
  </r>
  <r>
    <s v="BEAU1N"/>
    <n v="0"/>
    <n v="0"/>
    <x v="4"/>
    <x v="1"/>
    <n v="59.162540129000952"/>
    <n v="4.0674552612255725"/>
  </r>
  <r>
    <s v="BEAU1P"/>
    <n v="0"/>
    <n v="0"/>
    <x v="4"/>
    <x v="1"/>
    <n v="60.440053753013096"/>
    <n v="4.0609125102550969"/>
  </r>
  <r>
    <s v="BEAU1Q"/>
    <n v="0"/>
    <n v="0"/>
    <x v="4"/>
    <x v="1"/>
    <n v="60.440053753013096"/>
    <n v="4.0609125102550969"/>
  </r>
  <r>
    <s v="BEAU1R"/>
    <n v="0"/>
    <n v="0"/>
    <x v="4"/>
    <x v="1"/>
    <n v="57.742046092419194"/>
    <n v="4.0669458420955911"/>
  </r>
  <r>
    <s v="BEAU1S"/>
    <n v="0"/>
    <n v="0"/>
    <x v="4"/>
    <x v="1"/>
    <n v="57.769219550735933"/>
    <n v="4.075904710437614"/>
  </r>
  <r>
    <s v="BEAU1T"/>
    <n v="0"/>
    <n v="0"/>
    <x v="4"/>
    <x v="1"/>
    <n v="59.164662599112518"/>
    <n v="4.0672011811948732"/>
  </r>
  <r>
    <s v="BEAU20"/>
    <n v="0"/>
    <n v="0"/>
    <x v="4"/>
    <x v="1"/>
    <n v="57.521478180838656"/>
    <n v="3.707751963762016"/>
  </r>
  <r>
    <s v="BEAU40"/>
    <n v="0"/>
    <n v="0"/>
    <x v="4"/>
    <x v="1"/>
    <n v="56.688171367201136"/>
    <n v="3.5293344021306288"/>
  </r>
  <r>
    <s v="BEDD20_LPN"/>
    <n v="0"/>
    <n v="0"/>
    <x v="14"/>
    <x v="4"/>
    <n v="-3.8378071127542306"/>
    <n v="-3.1861670701321447"/>
  </r>
  <r>
    <s v="BEDD20_SPN"/>
    <n v="0"/>
    <n v="0"/>
    <x v="14"/>
    <x v="4"/>
    <n v="-3.8378071127542306"/>
    <n v="-3.1861670701321447"/>
  </r>
  <r>
    <s v="BEDD4A"/>
    <n v="0"/>
    <n v="0"/>
    <x v="14"/>
    <x v="4"/>
    <n v="-2.885746432283411"/>
    <n v="-4.1475985292036963"/>
  </r>
  <r>
    <s v="BEDD4B"/>
    <n v="0"/>
    <n v="0"/>
    <x v="14"/>
    <x v="4"/>
    <n v="-2.8675485831717515"/>
    <n v="-4.1657063457444963"/>
  </r>
  <r>
    <s v="BEIN10"/>
    <n v="76.3"/>
    <n v="0"/>
    <x v="15"/>
    <x v="1"/>
    <n v="53.884296145246388"/>
    <n v="3.3849097663984336"/>
  </r>
  <r>
    <s v="BERB20"/>
    <n v="0"/>
    <n v="0"/>
    <x v="4"/>
    <x v="1"/>
    <n v="53.097893598711629"/>
    <n v="2.2942944157585874"/>
  </r>
  <r>
    <s v="BERW1Q"/>
    <n v="0"/>
    <n v="0"/>
    <x v="11"/>
    <x v="5"/>
    <n v="30.040536039864303"/>
    <n v="2.7940091707748875"/>
  </r>
  <r>
    <s v="BERW1R"/>
    <n v="0"/>
    <n v="0"/>
    <x v="11"/>
    <x v="5"/>
    <n v="30.040536039864303"/>
    <n v="2.7940091707748875"/>
  </r>
  <r>
    <s v="BESW20"/>
    <n v="139.9"/>
    <n v="185.34196196890341"/>
    <x v="16"/>
    <x v="7"/>
    <n v="-1.7309042734785125"/>
    <n v="-0.17285859369042786"/>
  </r>
  <r>
    <s v="BICF4A"/>
    <n v="1073.4034999999999"/>
    <n v="0"/>
    <x v="17"/>
    <x v="8"/>
    <n v="4.1238802826311209"/>
    <n v="1.213347789374565"/>
  </r>
  <r>
    <s v="BICF4B"/>
    <n v="1073.3964999999998"/>
    <n v="0"/>
    <x v="17"/>
    <x v="8"/>
    <n v="4.5392156557412235"/>
    <n v="0.66505586633141056"/>
  </r>
  <r>
    <s v="BIHI1Q"/>
    <n v="0"/>
    <n v="0"/>
    <x v="12"/>
    <x v="1"/>
    <n v="48.343799221056962"/>
    <n v="3.4343559989812142"/>
  </r>
  <r>
    <s v="BIHI1R"/>
    <n v="0"/>
    <n v="0"/>
    <x v="12"/>
    <x v="1"/>
    <n v="48.182309849740157"/>
    <n v="3.2728666276644143"/>
  </r>
  <r>
    <s v="BIRK20"/>
    <n v="0"/>
    <n v="0"/>
    <x v="5"/>
    <x v="9"/>
    <n v="4.2552129756206698"/>
    <n v="0.69620330478969272"/>
  </r>
  <r>
    <s v="BISW20"/>
    <n v="0"/>
    <n v="0"/>
    <x v="16"/>
    <x v="7"/>
    <n v="-0.15850642003818402"/>
    <n v="0.77573052634736983"/>
  </r>
  <r>
    <s v="BLAH10"/>
    <n v="148.26"/>
    <n v="0"/>
    <x v="8"/>
    <x v="5"/>
    <n v="39.486353862145933"/>
    <n v="1.0764010911016653"/>
  </r>
  <r>
    <s v="BLCW10"/>
    <n v="37.029999999999994"/>
    <n v="0"/>
    <x v="8"/>
    <x v="5"/>
    <n v="41.380954555686124"/>
    <n v="0.56306871367261635"/>
  </r>
  <r>
    <s v="BLHI20"/>
    <n v="150.005"/>
    <n v="278.02221005145356"/>
    <x v="4"/>
    <x v="1"/>
    <n v="49.310461269373853"/>
    <n v="0.72528895835287177"/>
  </r>
  <r>
    <s v="BLLX10"/>
    <n v="42"/>
    <n v="0"/>
    <x v="11"/>
    <x v="5"/>
    <n v="37.646294004367327"/>
    <n v="1.1653850213974604"/>
  </r>
  <r>
    <s v="BLKL10"/>
    <n v="82.6"/>
    <n v="0"/>
    <x v="11"/>
    <x v="5"/>
    <n v="37.578815988632499"/>
    <n v="1.5046585334198574"/>
  </r>
  <r>
    <s v="BLYT20"/>
    <n v="3.1159138939821647"/>
    <n v="366.97708469842871"/>
    <x v="18"/>
    <x v="10"/>
    <n v="17.927891028292976"/>
    <n v="2.4060001411687097"/>
  </r>
  <r>
    <s v="BLYT4A"/>
    <n v="700"/>
    <n v="0"/>
    <x v="18"/>
    <x v="10"/>
    <n v="19.756795514310202"/>
    <n v="2.1905048477893616"/>
  </r>
  <r>
    <s v="BLYT4B"/>
    <n v="700"/>
    <n v="0"/>
    <x v="18"/>
    <x v="10"/>
    <n v="19.748780230819879"/>
    <n v="2.191449268824178"/>
  </r>
  <r>
    <s v="BOAG1Q"/>
    <n v="0"/>
    <n v="0"/>
    <x v="4"/>
    <x v="1"/>
    <n v="56.273290307063384"/>
    <n v="4.3356546527596729"/>
  </r>
  <r>
    <s v="BOAG1R"/>
    <n v="0"/>
    <n v="0"/>
    <x v="4"/>
    <x v="1"/>
    <n v="55.371278382234671"/>
    <n v="4.0968134534185978"/>
  </r>
  <r>
    <s v="BODE40"/>
    <n v="676.34699999999998"/>
    <n v="0"/>
    <x v="5"/>
    <x v="11"/>
    <n v="6.4393768744303967"/>
    <n v="1.7027821861088224"/>
  </r>
  <r>
    <s v="BOLN40"/>
    <n v="348.16175716028408"/>
    <n v="435.46093964593854"/>
    <x v="6"/>
    <x v="12"/>
    <n v="-1.5857635968422819"/>
    <n v="-1.862356273920666"/>
  </r>
  <r>
    <s v="BONB20"/>
    <n v="0"/>
    <n v="0"/>
    <x v="12"/>
    <x v="5"/>
    <n v="44.195855686001387"/>
    <n v="2.3400576779487849"/>
  </r>
  <r>
    <s v="BONB40"/>
    <n v="0"/>
    <n v="0"/>
    <x v="12"/>
    <x v="5"/>
    <n v="45.94596200004036"/>
    <n v="2.6220605416052214"/>
  </r>
  <r>
    <s v="BONN10"/>
    <n v="0"/>
    <n v="0"/>
    <x v="19"/>
    <x v="5"/>
    <n v="41.320571316036833"/>
    <n v="2.0750270545475749"/>
  </r>
  <r>
    <s v="BONN2A"/>
    <n v="0"/>
    <n v="0"/>
    <x v="19"/>
    <x v="5"/>
    <n v="43.696958080169793"/>
    <n v="2.1294479952744636"/>
  </r>
  <r>
    <s v="BONN2B"/>
    <n v="0"/>
    <n v="0"/>
    <x v="19"/>
    <x v="5"/>
    <n v="43.312302914338808"/>
    <n v="2.1294479952744636"/>
  </r>
  <r>
    <s v="BOTW40"/>
    <n v="6.9999999999999993E-3"/>
    <n v="0"/>
    <x v="10"/>
    <x v="12"/>
    <n v="-3.5927883936759057"/>
    <n v="-1.2983731971184154"/>
  </r>
  <r>
    <s v="BRCW10"/>
    <n v="0"/>
    <n v="0"/>
    <x v="19"/>
    <x v="1"/>
    <n v="44.699804478950156"/>
    <n v="2.4460771409796216"/>
  </r>
  <r>
    <s v="BRCW20"/>
    <n v="0"/>
    <n v="0"/>
    <x v="19"/>
    <x v="1"/>
    <n v="44.699804478950156"/>
    <n v="2.4460771409796216"/>
  </r>
  <r>
    <s v="BRAI4A"/>
    <n v="59.879999999999995"/>
    <n v="46.2428195112414"/>
    <x v="13"/>
    <x v="13"/>
    <n v="2.9539560835020002"/>
    <n v="-2.7240894962939852"/>
  </r>
  <r>
    <s v="BRAI4B"/>
    <n v="0"/>
    <n v="0"/>
    <x v="13"/>
    <x v="13"/>
    <n v="1.7966129935534265"/>
    <n v="-1.9717372158704265"/>
  </r>
  <r>
    <s v="BRAP10"/>
    <n v="0"/>
    <n v="0"/>
    <x v="12"/>
    <x v="5"/>
    <n v="38.932638595466635"/>
    <n v="0.16044784138596807"/>
  </r>
  <r>
    <s v="BRAW20"/>
    <n v="50"/>
    <n v="92.670980984451703"/>
    <x v="20"/>
    <x v="3"/>
    <n v="7.624842050791977"/>
    <n v="5.5230210446371289E-2"/>
  </r>
  <r>
    <s v="BRAW4A"/>
    <n v="0"/>
    <n v="0"/>
    <x v="20"/>
    <x v="3"/>
    <n v="7.3816013276444963"/>
    <n v="-9.3909122079702784E-2"/>
  </r>
  <r>
    <s v="BREC10"/>
    <n v="0"/>
    <n v="0"/>
    <x v="1"/>
    <x v="1"/>
    <n v="46.661920793358611"/>
    <n v="1.4909704971239939"/>
  </r>
  <r>
    <s v="BRED20"/>
    <n v="24.95"/>
    <n v="46.2428195112414"/>
    <x v="5"/>
    <x v="9"/>
    <n v="5.9834695383954353"/>
    <n v="-0.12318911944765391"/>
  </r>
  <r>
    <s v="BRFO40"/>
    <n v="1495.587"/>
    <n v="46.2428195112414"/>
    <x v="16"/>
    <x v="13"/>
    <n v="3.8711135722848664"/>
    <n v="-2.3121733206350292"/>
  </r>
  <r>
    <s v="BRID1Q"/>
    <n v="0"/>
    <n v="0"/>
    <x v="1"/>
    <x v="1"/>
    <n v="46.217031771782828"/>
    <n v="1.4909704971239939"/>
  </r>
  <r>
    <s v="BRID1R"/>
    <n v="0"/>
    <n v="0"/>
    <x v="1"/>
    <x v="1"/>
    <n v="46.217031771782828"/>
    <n v="1.4909704971239939"/>
  </r>
  <r>
    <s v="BRIM2A_EPN"/>
    <n v="1.7389317438637837"/>
    <n v="204.80286797563826"/>
    <x v="13"/>
    <x v="4"/>
    <n v="0.46961181804549218"/>
    <n v="-1.2345525816938707"/>
  </r>
  <r>
    <s v="BRIM2A_LPN"/>
    <n v="0"/>
    <n v="0"/>
    <x v="13"/>
    <x v="4"/>
    <n v="0.46961181804549218"/>
    <n v="-1.2345525816938707"/>
  </r>
  <r>
    <s v="BRIM2B_EPN"/>
    <n v="0"/>
    <n v="0"/>
    <x v="13"/>
    <x v="4"/>
    <n v="0.46961181804549218"/>
    <n v="-1.2345525816938707"/>
  </r>
  <r>
    <s v="BRIM2B_LPN"/>
    <n v="1.7389317438637837"/>
    <n v="204.80286797563826"/>
    <x v="13"/>
    <x v="4"/>
    <n v="0.46961181804549218"/>
    <n v="-1.2345525816938707"/>
  </r>
  <r>
    <s v="BRIM2C_EPN"/>
    <n v="0"/>
    <n v="0"/>
    <x v="13"/>
    <x v="4"/>
    <n v="0.60806077179396578"/>
    <n v="-1.3730015354423455"/>
  </r>
  <r>
    <s v="BRIM2C_LPN"/>
    <n v="0"/>
    <n v="0"/>
    <x v="13"/>
    <x v="4"/>
    <n v="0.60806077179396578"/>
    <n v="-1.3730015354423455"/>
  </r>
  <r>
    <s v="BRIM2D_EPN"/>
    <n v="0"/>
    <n v="0"/>
    <x v="13"/>
    <x v="4"/>
    <n v="0.60764550682120422"/>
    <n v="-1.3719873755740375"/>
  </r>
  <r>
    <s v="BRIM2D_LPN"/>
    <n v="0"/>
    <n v="0"/>
    <x v="13"/>
    <x v="4"/>
    <n v="0.60764550682120422"/>
    <n v="-1.3719873755740375"/>
  </r>
  <r>
    <s v="BRIN20"/>
    <n v="5.0000000000000001E-3"/>
    <n v="9.2670980984451701E-3"/>
    <x v="5"/>
    <x v="3"/>
    <n v="4.5584729646991295"/>
    <n v="2.6731144801514581"/>
  </r>
  <r>
    <s v="BRIN40"/>
    <n v="0"/>
    <n v="0"/>
    <x v="5"/>
    <x v="3"/>
    <n v="4.9813405720111517"/>
    <n v="2.4703700512776057"/>
  </r>
  <r>
    <s v="BRLE40"/>
    <n v="74.896500000000003"/>
    <n v="0"/>
    <x v="6"/>
    <x v="12"/>
    <n v="-5.1707008429912857"/>
    <n v="-1.4073639235249336"/>
  </r>
  <r>
    <s v="BRNX40"/>
    <n v="1610.0100000000002"/>
    <n v="1.853419619689034E-2"/>
    <x v="11"/>
    <x v="5"/>
    <n v="36.332742932477146"/>
    <n v="1.9089727663600535"/>
  </r>
  <r>
    <s v="BROA1Q"/>
    <n v="0"/>
    <n v="0"/>
    <x v="9"/>
    <x v="1"/>
    <n v="61.803668612409282"/>
    <n v="3.3849097663984291"/>
  </r>
  <r>
    <s v="BROR10"/>
    <n v="0"/>
    <n v="0"/>
    <x v="4"/>
    <x v="1"/>
    <n v="75.913262562053191"/>
    <n v="3.2590649956059163"/>
  </r>
  <r>
    <s v="BROR1Q"/>
    <n v="0"/>
    <n v="0"/>
    <x v="4"/>
    <x v="1"/>
    <n v="76.002240366368355"/>
    <n v="3.2590649956059163"/>
  </r>
  <r>
    <s v="BROX1Q"/>
    <n v="0"/>
    <n v="0"/>
    <x v="12"/>
    <x v="5"/>
    <n v="38.97906878210506"/>
    <n v="1.8132556780517279"/>
  </r>
  <r>
    <s v="BROX1R"/>
    <n v="0"/>
    <n v="0"/>
    <x v="12"/>
    <x v="5"/>
    <n v="37.012471123551215"/>
    <n v="1.8132556780517279"/>
  </r>
  <r>
    <s v="BRWA2A"/>
    <n v="0"/>
    <n v="0"/>
    <x v="10"/>
    <x v="6"/>
    <n v="-5.894753376951873"/>
    <n v="5.1614009018708504"/>
  </r>
  <r>
    <s v="BRWA2B"/>
    <n v="0"/>
    <n v="0"/>
    <x v="10"/>
    <x v="6"/>
    <n v="-7.0274201373078053"/>
    <n v="6.2940676622267864"/>
  </r>
  <r>
    <s v="BUMU10"/>
    <n v="0"/>
    <n v="0"/>
    <x v="1"/>
    <x v="1"/>
    <n v="50.260406553031956"/>
    <n v="4.2484702899367388"/>
  </r>
  <r>
    <s v="BURW40"/>
    <n v="59.960499999999996"/>
    <n v="46.2428195112414"/>
    <x v="16"/>
    <x v="13"/>
    <n v="2.0411690653028343"/>
    <n v="0.3868152125447567"/>
  </r>
  <r>
    <s v="BUSB20"/>
    <n v="0"/>
    <n v="0"/>
    <x v="12"/>
    <x v="5"/>
    <n v="37.535696205930407"/>
    <n v="1.7344308181548886"/>
  </r>
  <r>
    <s v="BUSH20"/>
    <n v="5.0000000000000001E-3"/>
    <n v="9.2670980984451701E-3"/>
    <x v="16"/>
    <x v="7"/>
    <n v="1.4535458810254045"/>
    <n v="-5.075973557420415E-2"/>
  </r>
  <r>
    <s v="BUST20"/>
    <n v="24.95"/>
    <n v="46.2428195112414"/>
    <x v="16"/>
    <x v="7"/>
    <n v="2.438516574471203"/>
    <n v="0.20314128289172123"/>
  </r>
  <r>
    <s v="BUST40"/>
    <n v="0"/>
    <n v="0"/>
    <x v="16"/>
    <x v="7"/>
    <n v="1.4119761857341167"/>
    <n v="0.39723608563169693"/>
  </r>
  <r>
    <s v="CAAD1Q"/>
    <n v="0"/>
    <n v="0"/>
    <x v="3"/>
    <x v="1"/>
    <n v="58.87023020230081"/>
    <n v="2.0047325443323594"/>
  </r>
  <r>
    <s v="CAFA1Q"/>
    <n v="0"/>
    <n v="0"/>
    <x v="8"/>
    <x v="5"/>
    <n v="42.549245375837387"/>
    <n v="1.9098455780699639"/>
  </r>
  <r>
    <s v="CANT40"/>
    <n v="249.9"/>
    <n v="0"/>
    <x v="13"/>
    <x v="14"/>
    <n v="5.0434864682432909"/>
    <n v="-4.5028413808420362"/>
  </r>
  <r>
    <s v="CAPE20"/>
    <n v="146.9"/>
    <n v="198.31589930672664"/>
    <x v="5"/>
    <x v="9"/>
    <n v="4.1788645262510515"/>
    <n v="0.73191599221540138"/>
  </r>
  <r>
    <s v="CAPE4A"/>
    <n v="0"/>
    <n v="0"/>
    <x v="5"/>
    <x v="9"/>
    <n v="5.4541143192370978"/>
    <n v="0.81622571230477858"/>
  </r>
  <r>
    <s v="CAPE4B"/>
    <n v="0"/>
    <n v="0"/>
    <x v="5"/>
    <x v="9"/>
    <n v="5.4535687055105688"/>
    <n v="0.81618964051647391"/>
  </r>
  <r>
    <s v="CARE20"/>
    <n v="0"/>
    <n v="0"/>
    <x v="2"/>
    <x v="2"/>
    <n v="-8.0550649854631704"/>
    <n v="3.2673025385712084"/>
  </r>
  <r>
    <s v="CARR20"/>
    <n v="24.95"/>
    <n v="46.2428195112414"/>
    <x v="5"/>
    <x v="9"/>
    <n v="6.5373444129690599"/>
    <n v="-1.2055062903906912"/>
  </r>
  <r>
    <s v="CARR40"/>
    <n v="20.027943805135049"/>
    <n v="912.67015622537247"/>
    <x v="5"/>
    <x v="9"/>
    <n v="6.9680343797946112"/>
    <n v="-0.56991892534699484"/>
  </r>
  <r>
    <s v="CARR4A"/>
    <n v="12.475"/>
    <n v="23.1214097556207"/>
    <x v="5"/>
    <x v="9"/>
    <n v="6.7100006930666876"/>
    <n v="-0.60606898946427845"/>
  </r>
  <r>
    <s v="CARR4B"/>
    <n v="0"/>
    <n v="0"/>
    <x v="5"/>
    <x v="9"/>
    <n v="6.7100006930666876"/>
    <n v="-0.60606898946427845"/>
  </r>
  <r>
    <s v="CASS1Q"/>
    <n v="0"/>
    <n v="0"/>
    <x v="4"/>
    <x v="1"/>
    <n v="75.127436367704064"/>
    <n v="3.5699682190760225"/>
  </r>
  <r>
    <s v="CATY1Q"/>
    <n v="0"/>
    <n v="0"/>
    <x v="12"/>
    <x v="5"/>
    <n v="36.044614885214308"/>
    <n v="1.6282021491040131"/>
  </r>
  <r>
    <s v="CATY1R"/>
    <n v="0"/>
    <n v="0"/>
    <x v="12"/>
    <x v="5"/>
    <n v="36.044614885214308"/>
    <n v="1.6282021491040131"/>
  </r>
  <r>
    <s v="CEAN1Q"/>
    <n v="0"/>
    <n v="0"/>
    <x v="15"/>
    <x v="1"/>
    <n v="54.774422071512376"/>
    <n v="3.3849097663984336"/>
  </r>
  <r>
    <s v="CELL40_SPM"/>
    <n v="39.910000000000004"/>
    <n v="1.853419619689034E-2"/>
    <x v="16"/>
    <x v="7"/>
    <n v="4.1362568410747809"/>
    <n v="-0.11538330413996255"/>
  </r>
  <r>
    <s v="CELL40_WPD"/>
    <n v="0"/>
    <n v="0"/>
    <x v="16"/>
    <x v="7"/>
    <n v="4.1362568410747809"/>
    <n v="-0.11538330413996255"/>
  </r>
  <r>
    <s v="CHAP10"/>
    <n v="105.61599999999999"/>
    <n v="0"/>
    <x v="21"/>
    <x v="5"/>
    <n v="24.86753334537099"/>
    <n v="0.70623740353611952"/>
  </r>
  <r>
    <s v="CHAR10"/>
    <n v="0"/>
    <n v="0"/>
    <x v="1"/>
    <x v="1"/>
    <n v="48.624290243601834"/>
    <n v="4.4243712333256564"/>
  </r>
  <r>
    <s v="CHAS2Q"/>
    <n v="0"/>
    <n v="0"/>
    <x v="7"/>
    <x v="5"/>
    <n v="38.34512520568871"/>
    <n v="1.6282021491041065"/>
  </r>
  <r>
    <s v="CHAS2R"/>
    <n v="0"/>
    <n v="0"/>
    <x v="7"/>
    <x v="5"/>
    <n v="38.34512520568871"/>
    <n v="1.6282021491041061"/>
  </r>
  <r>
    <s v="CHIC40"/>
    <n v="6.9999999999999993E-3"/>
    <n v="0"/>
    <x v="10"/>
    <x v="6"/>
    <n v="-6.2150589524888193"/>
    <n v="1.3637580988508158"/>
  </r>
  <r>
    <s v="CHSI20"/>
    <n v="0"/>
    <n v="0"/>
    <x v="6"/>
    <x v="4"/>
    <n v="-4.3048581553638421"/>
    <n v="-2.9161935619699113"/>
  </r>
  <r>
    <s v="CHTE20"/>
    <n v="0"/>
    <n v="0"/>
    <x v="5"/>
    <x v="3"/>
    <n v="3.9451030256162611"/>
    <n v="2.6183313935860482"/>
  </r>
  <r>
    <s v="CILF2A"/>
    <n v="0"/>
    <n v="0"/>
    <x v="2"/>
    <x v="2"/>
    <n v="-5.2371962403432697"/>
    <n v="3.7355862806268423"/>
  </r>
  <r>
    <s v="CILF2B"/>
    <n v="0"/>
    <n v="0"/>
    <x v="2"/>
    <x v="2"/>
    <n v="-5.4416697838692185"/>
    <n v="3.7353279639570016"/>
  </r>
  <r>
    <s v="CILF40"/>
    <n v="112.005"/>
    <n v="9.2670980984451701E-3"/>
    <x v="2"/>
    <x v="2"/>
    <n v="-5.6778090355221016"/>
    <n v="3.7749795727773776"/>
  </r>
  <r>
    <s v="CITR41"/>
    <n v="0"/>
    <n v="0"/>
    <x v="14"/>
    <x v="4"/>
    <n v="-2.4616356293421875"/>
    <n v="-5.7995339997474531"/>
  </r>
  <r>
    <s v="CITR46"/>
    <n v="0"/>
    <n v="0"/>
    <x v="14"/>
    <x v="4"/>
    <n v="-2.4616356293421857"/>
    <n v="-5.7995339997474495"/>
  </r>
  <r>
    <s v="CLAC1Q"/>
    <n v="0"/>
    <n v="0"/>
    <x v="7"/>
    <x v="1"/>
    <n v="46.071116382826375"/>
    <n v="2.4536818054193121"/>
  </r>
  <r>
    <s v="CAIN20"/>
    <n v="26.25"/>
    <n v="0"/>
    <x v="4"/>
    <x v="1"/>
    <n v="48.93707512837058"/>
    <n v="0.76551895649795643"/>
  </r>
  <r>
    <s v="CLAY1S"/>
    <n v="0"/>
    <n v="0"/>
    <x v="4"/>
    <x v="1"/>
    <n v="44.215194888242316"/>
    <n v="-0.87455127794935639"/>
  </r>
  <r>
    <s v="CLAY1T"/>
    <n v="0"/>
    <n v="0"/>
    <x v="4"/>
    <x v="1"/>
    <n v="44.215194888242316"/>
    <n v="-0.87455127794935639"/>
  </r>
  <r>
    <s v="CLEH40"/>
    <n v="441.00700000000001"/>
    <n v="0"/>
    <x v="13"/>
    <x v="14"/>
    <n v="4.5379523402188751"/>
    <n v="-4.5028413808420362"/>
  </r>
  <r>
    <s v="CLUN1S"/>
    <n v="0.24077516453498546"/>
    <n v="28.357320181242223"/>
    <x v="1"/>
    <x v="1"/>
    <n v="45.440983769031433"/>
    <n v="4.1963439049629452"/>
  </r>
  <r>
    <s v="CLUN1T"/>
    <n v="0.24077516453498546"/>
    <n v="28.357320181242223"/>
    <x v="1"/>
    <x v="1"/>
    <n v="45.102018182514172"/>
    <n v="3.8573783184456918"/>
  </r>
  <r>
    <s v="CLYM20"/>
    <n v="0"/>
    <n v="0"/>
    <x v="12"/>
    <x v="5"/>
    <n v="39.916445860738769"/>
    <n v="1.7926102816803615"/>
  </r>
  <r>
    <s v="CLYN2Q"/>
    <n v="262.14999999999998"/>
    <n v="0"/>
    <x v="11"/>
    <x v="5"/>
    <n v="31.959804112478047"/>
    <n v="1.1079125157293213"/>
  </r>
  <r>
    <s v="CLYS2R"/>
    <n v="130.76"/>
    <n v="0"/>
    <x v="11"/>
    <x v="5"/>
    <n v="31.959804112478047"/>
    <n v="1.1079125157293213"/>
  </r>
  <r>
    <s v="COAL10"/>
    <n v="58.8"/>
    <n v="0"/>
    <x v="11"/>
    <x v="5"/>
    <n v="34.73321612148635"/>
    <n v="1.1653850213974593"/>
  </r>
  <r>
    <s v="COAL40"/>
    <n v="100"/>
    <n v="185.34196196890341"/>
    <x v="11"/>
    <x v="5"/>
    <n v="34.733216121486265"/>
    <n v="1.1653850213974806"/>
  </r>
  <r>
    <s v="COAT2Q"/>
    <n v="0"/>
    <n v="0"/>
    <x v="12"/>
    <x v="5"/>
    <n v="36.482508312600316"/>
    <n v="1.6369579700937824"/>
  </r>
  <r>
    <s v="COAT2R"/>
    <n v="0"/>
    <n v="0"/>
    <x v="12"/>
    <x v="5"/>
    <n v="34.833726540082402"/>
    <n v="1.5046585334198652"/>
  </r>
  <r>
    <s v="COCK20"/>
    <n v="1226"/>
    <n v="222.41035436268407"/>
    <x v="11"/>
    <x v="5"/>
    <n v="36.164388414190192"/>
    <n v="1.822819619919527"/>
  </r>
  <r>
    <s v="COCK4Q"/>
    <n v="0"/>
    <n v="0"/>
    <x v="11"/>
    <x v="5"/>
    <n v="35.022266215966447"/>
    <n v="1.9119177493028685"/>
  </r>
  <r>
    <s v="COCK4R"/>
    <n v="0"/>
    <n v="0"/>
    <x v="11"/>
    <x v="5"/>
    <n v="35.038293556149"/>
    <n v="1.9106674399826629"/>
  </r>
  <r>
    <s v="COGA10"/>
    <n v="97.3"/>
    <n v="0"/>
    <x v="4"/>
    <x v="1"/>
    <n v="57.540169314375447"/>
    <n v="3.8994022615835933"/>
  </r>
  <r>
    <s v="COGA1A"/>
    <n v="0"/>
    <n v="0"/>
    <x v="4"/>
    <x v="1"/>
    <n v="58.87483637910281"/>
    <n v="3.8994022615835933"/>
  </r>
  <r>
    <s v="CONN1C"/>
    <n v="34.65"/>
    <n v="0"/>
    <x v="4"/>
    <x v="1"/>
    <n v="85.125803507166594"/>
    <n v="2.8069477398459788"/>
  </r>
  <r>
    <s v="CONN1J"/>
    <n v="34.65"/>
    <n v="0"/>
    <x v="4"/>
    <x v="1"/>
    <n v="85.125803507166594"/>
    <n v="2.8069477398459788"/>
  </r>
  <r>
    <s v="CONN2J"/>
    <n v="0"/>
    <n v="0"/>
    <x v="4"/>
    <x v="1"/>
    <n v="86.219507150916471"/>
    <n v="2.5481860555219584"/>
  </r>
  <r>
    <s v="CONQ40"/>
    <n v="516.36548781236206"/>
    <n v="1279.786247395278"/>
    <x v="5"/>
    <x v="11"/>
    <n v="5.3931986087769728"/>
    <n v="1.2595752733664869"/>
  </r>
  <r>
    <s v="CORI10"/>
    <n v="81.55"/>
    <n v="0"/>
    <x v="4"/>
    <x v="1"/>
    <n v="62.191940462312076"/>
    <n v="4.0658052220376861"/>
  </r>
  <r>
    <s v="COSO40"/>
    <n v="231.29477554339832"/>
    <n v="1158.3872623056463"/>
    <x v="13"/>
    <x v="14"/>
    <n v="2.1876305206712789"/>
    <n v="-3.1680183853166297"/>
  </r>
  <r>
    <s v="COTT40"/>
    <n v="3.5084688960153114"/>
    <n v="412.38586538081006"/>
    <x v="5"/>
    <x v="8"/>
    <n v="3.6772226130689236"/>
    <n v="2.7057253209146337"/>
  </r>
  <r>
    <s v="COUA1Q"/>
    <n v="0"/>
    <n v="0"/>
    <x v="1"/>
    <x v="1"/>
    <n v="48.476520392070086"/>
    <n v="4.6101267308100908"/>
  </r>
  <r>
    <s v="COUA1R"/>
    <n v="0"/>
    <n v="0"/>
    <x v="1"/>
    <x v="1"/>
    <n v="47.301439692143624"/>
    <n v="3.4350460308836159"/>
  </r>
  <r>
    <s v="COVE20"/>
    <n v="24.95"/>
    <n v="46.2428195112414"/>
    <x v="16"/>
    <x v="7"/>
    <n v="-1.0162519765823883"/>
    <n v="-0.18167957189839185"/>
  </r>
  <r>
    <s v="COWL40"/>
    <n v="164.85"/>
    <n v="231.58478148014481"/>
    <x v="6"/>
    <x v="15"/>
    <n v="-3.9762258526582586"/>
    <n v="0.67500647032046768"/>
  </r>
  <r>
    <s v="COWT2A"/>
    <n v="0"/>
    <n v="0"/>
    <x v="2"/>
    <x v="2"/>
    <n v="-7.2106159228817894"/>
    <n v="3.8885749897468549"/>
  </r>
  <r>
    <s v="COYL10"/>
    <n v="0"/>
    <n v="0"/>
    <x v="8"/>
    <x v="5"/>
    <n v="41.775804826618426"/>
    <n v="1.3258020939771216"/>
  </r>
  <r>
    <s v="COYL20"/>
    <n v="24.95"/>
    <n v="46.2428195112414"/>
    <x v="8"/>
    <x v="5"/>
    <n v="38.912476083300376"/>
    <n v="1.0764010911016659"/>
  </r>
  <r>
    <s v="COYT1T"/>
    <n v="0"/>
    <n v="0"/>
    <x v="8"/>
    <x v="5"/>
    <n v="42.058727384690449"/>
    <n v="1.3708135082268555"/>
  </r>
  <r>
    <s v="COYW2S"/>
    <n v="0"/>
    <n v="0"/>
    <x v="8"/>
    <x v="5"/>
    <n v="38.857538261239498"/>
    <n v="1.0751959693916533"/>
  </r>
  <r>
    <s v="COYW2T"/>
    <n v="0"/>
    <n v="0"/>
    <x v="8"/>
    <x v="5"/>
    <n v="38.857538261239498"/>
    <n v="1.0751959693916533"/>
  </r>
  <r>
    <s v="CRAI10"/>
    <n v="0"/>
    <n v="0"/>
    <x v="4"/>
    <x v="1"/>
    <n v="44.303719671856115"/>
    <n v="2.2595176019200487"/>
  </r>
  <r>
    <s v="CREB2A"/>
    <n v="0"/>
    <n v="0"/>
    <x v="20"/>
    <x v="3"/>
    <n v="6.1470659487010133"/>
    <n v="2.9184401262976314"/>
  </r>
  <r>
    <s v="CREB2B"/>
    <n v="0"/>
    <n v="0"/>
    <x v="20"/>
    <x v="3"/>
    <n v="6.1470659487010133"/>
    <n v="2.9391220410643975"/>
  </r>
  <r>
    <s v="CREB40"/>
    <n v="840.00699999999995"/>
    <n v="0"/>
    <x v="20"/>
    <x v="3"/>
    <n v="6.1470659487009858"/>
    <n v="2.9287810836809962"/>
  </r>
  <r>
    <s v="CROO1Q"/>
    <n v="0"/>
    <n v="0"/>
    <x v="12"/>
    <x v="5"/>
    <n v="38.73518932908889"/>
    <n v="1.0809021052867065"/>
  </r>
  <r>
    <s v="CROO1R"/>
    <n v="0"/>
    <n v="0"/>
    <x v="12"/>
    <x v="5"/>
    <n v="38.73518932908889"/>
    <n v="1.0809021052867065"/>
  </r>
  <r>
    <s v="CRSS10"/>
    <n v="173.39"/>
    <n v="0"/>
    <x v="3"/>
    <x v="1"/>
    <n v="57.71351874620369"/>
    <n v="2.0047325443324175"/>
  </r>
  <r>
    <s v="CRSS1Q"/>
    <n v="17.5"/>
    <n v="0"/>
    <x v="3"/>
    <x v="1"/>
    <n v="56.288876540251223"/>
    <n v="1.9520614533380674"/>
  </r>
  <r>
    <s v="CRSS1R"/>
    <n v="0"/>
    <n v="0"/>
    <x v="3"/>
    <x v="1"/>
    <n v="56.3658030847348"/>
    <n v="1.8744496986054524"/>
  </r>
  <r>
    <s v="CRSS2A"/>
    <n v="6.9999999999999993E-3"/>
    <n v="0"/>
    <x v="3"/>
    <x v="1"/>
    <n v="64.26837551252703"/>
    <n v="2.4373018255695391"/>
  </r>
  <r>
    <s v="CRSS2B"/>
    <n v="0"/>
    <n v="0"/>
    <x v="3"/>
    <x v="1"/>
    <n v="64.268375512527186"/>
    <n v="2.4373018255695404"/>
  </r>
  <r>
    <s v="CRUA20"/>
    <n v="240"/>
    <n v="444.82070872536815"/>
    <x v="7"/>
    <x v="5"/>
    <n v="41.857937300622638"/>
    <n v="3.4799031953374953"/>
  </r>
  <r>
    <s v="CRYR10"/>
    <n v="0"/>
    <n v="0"/>
    <x v="11"/>
    <x v="5"/>
    <n v="37.61365341470443"/>
    <n v="1.866078361377814"/>
  </r>
  <r>
    <s v="CRYR40"/>
    <n v="453.59999999999997"/>
    <n v="0"/>
    <x v="11"/>
    <x v="5"/>
    <n v="37.613653414704501"/>
    <n v="1.8660783613777892"/>
  </r>
  <r>
    <s v="CULJ4A"/>
    <n v="5.0000000000000001E-3"/>
    <n v="9.2670980984451701E-3"/>
    <x v="6"/>
    <x v="15"/>
    <n v="-4.2537353505052602"/>
    <n v="0.70921389745631902"/>
  </r>
  <r>
    <s v="CULL1Q"/>
    <n v="0.1502877660986347"/>
    <n v="17.700157368030276"/>
    <x v="4"/>
    <x v="1"/>
    <n v="59.166795586915505"/>
    <n v="4.0669458420956053"/>
  </r>
  <r>
    <s v="CUMB1Q"/>
    <n v="0"/>
    <n v="0"/>
    <x v="12"/>
    <x v="5"/>
    <n v="42.40220002824146"/>
    <n v="2.0750270545475749"/>
  </r>
  <r>
    <s v="CUMB1R"/>
    <n v="0"/>
    <n v="0"/>
    <x v="12"/>
    <x v="5"/>
    <n v="42.40220002824146"/>
    <n v="2.0750270545475749"/>
  </r>
  <r>
    <s v="CUPA1Q"/>
    <n v="0"/>
    <n v="0"/>
    <x v="12"/>
    <x v="5"/>
    <n v="40.719303032717789"/>
    <n v="1.2428121863173718"/>
  </r>
  <r>
    <s v="CUPA1R"/>
    <n v="0"/>
    <n v="0"/>
    <x v="12"/>
    <x v="5"/>
    <n v="25.440074818622513"/>
    <n v="6.5368373276385441"/>
  </r>
  <r>
    <s v="CURR10"/>
    <n v="0"/>
    <n v="0"/>
    <x v="11"/>
    <x v="5"/>
    <n v="37.995769952828134"/>
    <n v="1.8132556780517279"/>
  </r>
  <r>
    <s v="CURR20"/>
    <n v="0"/>
    <n v="0"/>
    <x v="11"/>
    <x v="5"/>
    <n v="37.995769952828155"/>
    <n v="1.8132556780517235"/>
  </r>
  <r>
    <s v="DAAS20"/>
    <n v="0"/>
    <n v="0"/>
    <x v="4"/>
    <x v="1"/>
    <n v="52.014777718344924"/>
    <n v="1.8254218765843111"/>
  </r>
  <r>
    <s v="DAIN40"/>
    <n v="5.0000000000000001E-3"/>
    <n v="9.2670980984451701E-3"/>
    <x v="5"/>
    <x v="9"/>
    <n v="6.782880347658903"/>
    <n v="-0.59117613726735319"/>
  </r>
  <r>
    <s v="DALL20"/>
    <n v="0"/>
    <n v="0"/>
    <x v="7"/>
    <x v="5"/>
    <n v="41.857937300622638"/>
    <n v="5.5089254352732002"/>
  </r>
  <r>
    <s v="DALM10"/>
    <n v="0"/>
    <n v="0"/>
    <x v="12"/>
    <x v="5"/>
    <n v="39.916445860738968"/>
    <n v="1.6282021491040131"/>
  </r>
  <r>
    <s v="DALM2Q"/>
    <n v="0"/>
    <n v="0"/>
    <x v="12"/>
    <x v="5"/>
    <n v="39.916445860738797"/>
    <n v="1.6282021491041065"/>
  </r>
  <r>
    <s v="DALM2R"/>
    <n v="0"/>
    <n v="0"/>
    <x v="12"/>
    <x v="5"/>
    <n v="39.916445860738797"/>
    <n v="1.6282021491041061"/>
  </r>
  <r>
    <s v="DEAN1Q"/>
    <n v="0.2990018383114198"/>
    <n v="35.214972774091649"/>
    <x v="4"/>
    <x v="1"/>
    <n v="59.166795586915505"/>
    <n v="4.0669458420956053"/>
  </r>
  <r>
    <s v="DENN10"/>
    <n v="0"/>
    <n v="0"/>
    <x v="12"/>
    <x v="5"/>
    <n v="40.657480736119012"/>
    <n v="2.0776120563104659"/>
  </r>
  <r>
    <s v="DENN20"/>
    <n v="0"/>
    <n v="0"/>
    <x v="12"/>
    <x v="5"/>
    <n v="43.190224647945584"/>
    <n v="2.1306045924487296"/>
  </r>
  <r>
    <s v="DENN40"/>
    <n v="0"/>
    <n v="0"/>
    <x v="12"/>
    <x v="5"/>
    <n v="44.872604293774415"/>
    <n v="2.5300638614676245"/>
  </r>
  <r>
    <s v="DENS1Q"/>
    <n v="0"/>
    <n v="0"/>
    <x v="1"/>
    <x v="1"/>
    <n v="47.713220476332154"/>
    <n v="1.1549965210634461"/>
  </r>
  <r>
    <s v="DESA1Q"/>
    <n v="48.3"/>
    <n v="0"/>
    <x v="8"/>
    <x v="5"/>
    <n v="39.487904547319062"/>
    <n v="1.0764010911016935"/>
  </r>
  <r>
    <s v="DEVM10"/>
    <n v="0"/>
    <n v="0"/>
    <x v="8"/>
    <x v="5"/>
    <n v="39.761040325964721"/>
    <n v="4.1624475919187232"/>
  </r>
  <r>
    <s v="DEVM40"/>
    <n v="0"/>
    <n v="0"/>
    <x v="8"/>
    <x v="5"/>
    <n v="40.407842796512149"/>
    <n v="2.651819711752283"/>
  </r>
  <r>
    <s v="DEVO10"/>
    <n v="24.75"/>
    <n v="45.872135587303589"/>
    <x v="12"/>
    <x v="5"/>
    <n v="31.733187325994784"/>
    <n v="6.5368373276385601"/>
  </r>
  <r>
    <s v="DEWP2Q"/>
    <n v="0"/>
    <n v="0"/>
    <x v="11"/>
    <x v="5"/>
    <n v="34.263121658457386"/>
    <n v="1.8066591598772597"/>
  </r>
  <r>
    <s v="DEWP2R"/>
    <n v="0"/>
    <n v="0"/>
    <x v="11"/>
    <x v="5"/>
    <n v="33.870291494694861"/>
    <n v="1.8066591598772597"/>
  </r>
  <r>
    <s v="DIDC40"/>
    <n v="11.605992408140638"/>
    <n v="1459.5679505051144"/>
    <x v="6"/>
    <x v="15"/>
    <n v="-4.5545456168645471"/>
    <n v="0.73720179238565198"/>
  </r>
  <r>
    <s v="DINO40"/>
    <n v="822"/>
    <n v="1523.5109273843859"/>
    <x v="22"/>
    <x v="11"/>
    <n v="5.9778361285220241"/>
    <n v="4.1890693470426674"/>
  </r>
  <r>
    <s v="DOUN10"/>
    <n v="6.9999999999999993E-3"/>
    <n v="0"/>
    <x v="4"/>
    <x v="1"/>
    <n v="87.857276014496918"/>
    <n v="2.8652660540709709"/>
  </r>
  <r>
    <s v="DOUN20"/>
    <n v="24"/>
    <n v="44.482070872536816"/>
    <x v="4"/>
    <x v="1"/>
    <n v="87.85727601449706"/>
    <n v="2.8652660540709767"/>
  </r>
  <r>
    <s v="DRAK20"/>
    <n v="0"/>
    <n v="0"/>
    <x v="16"/>
    <x v="7"/>
    <n v="1.8416432193502401"/>
    <n v="0.99034353819601417"/>
  </r>
  <r>
    <s v="DRAK40"/>
    <n v="39.911999999999999"/>
    <n v="9.2670980984451701E-3"/>
    <x v="16"/>
    <x v="7"/>
    <n v="2.2297405576750831"/>
    <n v="0.46956955249128252"/>
  </r>
  <r>
    <s v="DRAX40"/>
    <n v="124.93951294741152"/>
    <n v="1969.1749420367128"/>
    <x v="20"/>
    <x v="3"/>
    <n v="6.6084739533106642"/>
    <n v="3.0558857169533464"/>
  </r>
  <r>
    <s v="DRCR1Q"/>
    <n v="0"/>
    <n v="0"/>
    <x v="12"/>
    <x v="5"/>
    <n v="45.905257208688546"/>
    <n v="2.0750270545476353"/>
  </r>
  <r>
    <s v="DRCR1R"/>
    <n v="0"/>
    <n v="0"/>
    <x v="12"/>
    <x v="5"/>
    <n v="45.905257208688511"/>
    <n v="2.0750270545476233"/>
  </r>
  <r>
    <s v="DRUM2Q"/>
    <n v="0"/>
    <n v="0"/>
    <x v="7"/>
    <x v="5"/>
    <n v="41.760051129135974"/>
    <n v="2.28495359059165"/>
  </r>
  <r>
    <s v="DRUM2R"/>
    <n v="0"/>
    <n v="0"/>
    <x v="7"/>
    <x v="5"/>
    <n v="41.760051129135974"/>
    <n v="2.28495359059165"/>
  </r>
  <r>
    <s v="DUBE1Q"/>
    <n v="0"/>
    <n v="0"/>
    <x v="4"/>
    <x v="1"/>
    <n v="83.672138660061592"/>
    <n v="3.3155940590158606"/>
  </r>
  <r>
    <s v="DUCC1J"/>
    <n v="0"/>
    <n v="0"/>
    <x v="4"/>
    <x v="1"/>
    <n v="61.303919828659751"/>
    <n v="4.0669458420956142"/>
  </r>
  <r>
    <s v="DUCC1K"/>
    <n v="0"/>
    <n v="0"/>
    <x v="4"/>
    <x v="1"/>
    <n v="61.303919828659737"/>
    <n v="4.0669458420956142"/>
  </r>
  <r>
    <s v="DUDH1Q"/>
    <n v="0"/>
    <n v="0"/>
    <x v="1"/>
    <x v="1"/>
    <n v="48.457557742890586"/>
    <n v="2.2831815923376562"/>
  </r>
  <r>
    <s v="DUDH1R"/>
    <n v="0"/>
    <n v="0"/>
    <x v="1"/>
    <x v="1"/>
    <n v="48.457557742890586"/>
    <n v="2.2831815923376562"/>
  </r>
  <r>
    <s v="DUGR1Q"/>
    <n v="0"/>
    <n v="0"/>
    <x v="15"/>
    <x v="1"/>
    <n v="66.608470045427737"/>
    <n v="3.3849097663984309"/>
  </r>
  <r>
    <s v="DUMF10"/>
    <n v="0"/>
    <n v="0"/>
    <x v="21"/>
    <x v="5"/>
    <n v="24.77242948548011"/>
    <n v="-1.8535655756207481"/>
  </r>
  <r>
    <s v="DUNB1Q"/>
    <n v="0"/>
    <n v="0"/>
    <x v="11"/>
    <x v="5"/>
    <n v="41.669130667199823"/>
    <n v="1.9066365684570226"/>
  </r>
  <r>
    <s v="DUNB1R"/>
    <n v="0"/>
    <n v="0"/>
    <x v="11"/>
    <x v="5"/>
    <n v="41.669130667199823"/>
    <n v="1.9066365684570226"/>
  </r>
  <r>
    <s v="DUNE10"/>
    <n v="50.015000000000001"/>
    <n v="0"/>
    <x v="11"/>
    <x v="5"/>
    <n v="34.38428930951769"/>
    <n v="0.75975188497650203"/>
  </r>
  <r>
    <s v="DUNF1Q"/>
    <n v="0"/>
    <n v="0"/>
    <x v="12"/>
    <x v="5"/>
    <n v="41.947358517826231"/>
    <n v="1.7911561683410131"/>
  </r>
  <r>
    <s v="DUNF1R"/>
    <n v="0"/>
    <n v="0"/>
    <x v="12"/>
    <x v="5"/>
    <n v="41.947358517826231"/>
    <n v="1.7911561683410131"/>
  </r>
  <r>
    <s v="DUNG20"/>
    <n v="0"/>
    <n v="0"/>
    <x v="13"/>
    <x v="14"/>
    <n v="1.6722641377874328"/>
    <n v="-1.8623562739206583"/>
  </r>
  <r>
    <s v="DUNG40"/>
    <n v="8.5000000000000006E-3"/>
    <n v="9.2670980984451701E-3"/>
    <x v="13"/>
    <x v="14"/>
    <n v="1.6722641377874328"/>
    <n v="-1.8623562739206583"/>
  </r>
  <r>
    <s v="DUNH1Q"/>
    <n v="86.1"/>
    <n v="0"/>
    <x v="8"/>
    <x v="5"/>
    <n v="39.486353862145975"/>
    <n v="1.0764010911016633"/>
  </r>
  <r>
    <s v="DUNH1R"/>
    <n v="26.25"/>
    <n v="0"/>
    <x v="8"/>
    <x v="5"/>
    <n v="39.486353862145975"/>
    <n v="1.0764010911016633"/>
  </r>
  <r>
    <s v="DUNM10"/>
    <n v="65.8"/>
    <n v="0"/>
    <x v="4"/>
    <x v="1"/>
    <n v="57.540169314375447"/>
    <n v="3.8994022615835973"/>
  </r>
  <r>
    <s v="DUNO1Q"/>
    <n v="0"/>
    <n v="0"/>
    <x v="8"/>
    <x v="5"/>
    <n v="40.957313186790842"/>
    <n v="3.5929211565934698"/>
  </r>
  <r>
    <s v="DUNO1R"/>
    <n v="0"/>
    <n v="0"/>
    <x v="8"/>
    <x v="5"/>
    <n v="40.962409215824714"/>
    <n v="3.5907808002928081"/>
  </r>
  <r>
    <s v="DYCE1Q"/>
    <n v="0"/>
    <n v="0"/>
    <x v="4"/>
    <x v="1"/>
    <n v="47.362907165996759"/>
    <n v="1.8872952474622058"/>
  </r>
  <r>
    <s v="DYCE1R"/>
    <n v="0"/>
    <n v="0"/>
    <x v="4"/>
    <x v="1"/>
    <n v="44.693020723815216"/>
    <n v="1.8872952474622369"/>
  </r>
  <r>
    <s v="EALI20"/>
    <n v="0"/>
    <n v="0"/>
    <x v="6"/>
    <x v="4"/>
    <n v="-2.6438143910340495"/>
    <n v="-2.9140494896687064"/>
  </r>
  <r>
    <s v="EASO40"/>
    <n v="5.829667377643438"/>
    <n v="685.76525928494254"/>
    <x v="16"/>
    <x v="13"/>
    <n v="-0.78107667481178644"/>
    <n v="2.1250689620043368"/>
  </r>
  <r>
    <s v="EAST1Q"/>
    <n v="0"/>
    <n v="0"/>
    <x v="8"/>
    <x v="5"/>
    <n v="43.237554556331119"/>
    <n v="1.9098455780699439"/>
  </r>
  <r>
    <s v="ECCF1J"/>
    <n v="0"/>
    <n v="0"/>
    <x v="21"/>
    <x v="5"/>
    <n v="24.179224164877137"/>
    <n v="0.70623740353611952"/>
  </r>
  <r>
    <s v="ECCF1K"/>
    <n v="0"/>
    <n v="0"/>
    <x v="21"/>
    <x v="5"/>
    <n v="24.179224164877137"/>
    <n v="0.70623740353611952"/>
  </r>
  <r>
    <s v="ECCL10"/>
    <n v="0"/>
    <n v="0"/>
    <x v="11"/>
    <x v="5"/>
    <n v="32.203793464273538"/>
    <n v="2.7940091707748875"/>
  </r>
  <r>
    <s v="ECCL40"/>
    <n v="300"/>
    <n v="556.02588590671019"/>
    <x v="11"/>
    <x v="5"/>
    <n v="31.803564841240483"/>
    <n v="1.9864361847870602"/>
  </r>
  <r>
    <s v="ECLA40_EME"/>
    <n v="45.436999999999998"/>
    <n v="0"/>
    <x v="16"/>
    <x v="15"/>
    <n v="-2.9219440847234677"/>
    <n v="0.66801212282618105"/>
  </r>
  <r>
    <s v="ECLA40_WPD"/>
    <n v="45.436999999999998"/>
    <n v="0"/>
    <x v="16"/>
    <x v="15"/>
    <n v="-2.9219440847234677"/>
    <n v="0.66801212282618105"/>
  </r>
  <r>
    <s v="EDIN10"/>
    <n v="28.979999999999997"/>
    <n v="0"/>
    <x v="9"/>
    <x v="1"/>
    <n v="61.79937980521894"/>
    <n v="3.3849097663984637"/>
  </r>
  <r>
    <s v="EERH20"/>
    <n v="100"/>
    <n v="185.34196196890341"/>
    <x v="12"/>
    <x v="5"/>
    <n v="39.486660768722928"/>
    <n v="1.7560274631003112"/>
  </r>
  <r>
    <s v="EGGB40"/>
    <n v="19.277750101657332"/>
    <n v="2270.4390341190665"/>
    <x v="20"/>
    <x v="3"/>
    <n v="6.3625682574536873"/>
    <n v="3.1159317031512805"/>
  </r>
  <r>
    <s v="EKIL2Q"/>
    <n v="0"/>
    <n v="0"/>
    <x v="11"/>
    <x v="5"/>
    <n v="39.709040610085374"/>
    <n v="1.8002649063981759"/>
  </r>
  <r>
    <s v="EKIL2R"/>
    <n v="0"/>
    <n v="0"/>
    <x v="11"/>
    <x v="5"/>
    <n v="39.709040610085374"/>
    <n v="1.8002649063981759"/>
  </r>
  <r>
    <s v="EKIL2S"/>
    <n v="0"/>
    <n v="0"/>
    <x v="11"/>
    <x v="5"/>
    <n v="39.503530444364991"/>
    <n v="1.8002649063981759"/>
  </r>
  <r>
    <s v="EKIL2T"/>
    <n v="0"/>
    <n v="0"/>
    <x v="11"/>
    <x v="5"/>
    <n v="39.503530444364998"/>
    <n v="1.8002649063981759"/>
  </r>
  <r>
    <s v="EKIS20"/>
    <n v="0"/>
    <n v="0"/>
    <x v="8"/>
    <x v="5"/>
    <n v="39.383449760181634"/>
    <n v="1.8249684679876452"/>
  </r>
  <r>
    <s v="ELDE1Q"/>
    <n v="0"/>
    <n v="0"/>
    <x v="8"/>
    <x v="5"/>
    <n v="39.620158275438101"/>
    <n v="1.0809021052866539"/>
  </r>
  <r>
    <s v="ELDE1R"/>
    <n v="0"/>
    <n v="0"/>
    <x v="8"/>
    <x v="5"/>
    <n v="39.620158275438101"/>
    <n v="1.0809021052866539"/>
  </r>
  <r>
    <s v="ELGI1L"/>
    <n v="0"/>
    <n v="0"/>
    <x v="4"/>
    <x v="1"/>
    <n v="53.787509160397747"/>
    <n v="4.2548014197060899"/>
  </r>
  <r>
    <s v="ELGI1M"/>
    <n v="0"/>
    <n v="0"/>
    <x v="4"/>
    <x v="1"/>
    <n v="57.709667454242016"/>
    <n v="4.2516803707198472"/>
  </r>
  <r>
    <s v="ELGI1Q"/>
    <n v="0"/>
    <n v="0"/>
    <x v="4"/>
    <x v="1"/>
    <n v="53.766779443913556"/>
    <n v="2.8409080719955102"/>
  </r>
  <r>
    <s v="ELGI1R"/>
    <n v="0"/>
    <n v="0"/>
    <x v="4"/>
    <x v="1"/>
    <n v="53.592316424868855"/>
    <n v="1.7456300278045709"/>
  </r>
  <r>
    <s v="ELLA20"/>
    <n v="0"/>
    <n v="0"/>
    <x v="20"/>
    <x v="3"/>
    <n v="6.7125046292693593"/>
    <n v="-0.37658305831744959"/>
  </r>
  <r>
    <s v="ELST20"/>
    <n v="0"/>
    <n v="0"/>
    <x v="6"/>
    <x v="4"/>
    <n v="-2.8313852812763485"/>
    <n v="-0.66965945170513319"/>
  </r>
  <r>
    <s v="ELST40"/>
    <n v="52.274999999999999"/>
    <n v="22.936067793651794"/>
    <x v="6"/>
    <x v="4"/>
    <n v="-2.5176896101045378"/>
    <n v="2.4149931809709599"/>
  </r>
  <r>
    <s v="ELST4A"/>
    <n v="12.375"/>
    <n v="22.936067793651794"/>
    <x v="6"/>
    <x v="4"/>
    <n v="-2.5176896101045378"/>
    <n v="2.4149931809709599"/>
  </r>
  <r>
    <s v="ELST4B"/>
    <n v="0"/>
    <n v="0"/>
    <x v="6"/>
    <x v="4"/>
    <n v="-2.8470382631957132"/>
    <n v="0.54889339196887199"/>
  </r>
  <r>
    <s v="ELVA2Q"/>
    <n v="0"/>
    <n v="0"/>
    <x v="11"/>
    <x v="5"/>
    <n v="31.959804112478047"/>
    <n v="1.1079125157293213"/>
  </r>
  <r>
    <s v="ELVA2R"/>
    <n v="52.919999999999995"/>
    <n v="0"/>
    <x v="11"/>
    <x v="5"/>
    <n v="31.959804112478047"/>
    <n v="1.1079125157293213"/>
  </r>
  <r>
    <s v="ELVA40"/>
    <n v="35.441000000000003"/>
    <n v="9.0817561364762671"/>
    <x v="11"/>
    <x v="5"/>
    <n v="31.959804112478114"/>
    <n v="1.107912515729327"/>
  </r>
  <r>
    <s v="ENDE40"/>
    <n v="28.948502757467129"/>
    <n v="105.64491832227493"/>
    <x v="16"/>
    <x v="7"/>
    <n v="0.22405926204857118"/>
    <n v="0.98672425101796279"/>
  </r>
  <r>
    <s v="ERRO10"/>
    <n v="0.5901352071935918"/>
    <n v="69.503235738338773"/>
    <x v="1"/>
    <x v="1"/>
    <n v="44.246432896576039"/>
    <n v="4.028594110700559"/>
  </r>
  <r>
    <s v="ERRO1A"/>
    <n v="0"/>
    <n v="0"/>
    <x v="1"/>
    <x v="1"/>
    <n v="44.869316257279621"/>
    <n v="3.8845597552711668"/>
  </r>
  <r>
    <s v="ERRO1B"/>
    <n v="0"/>
    <n v="0"/>
    <x v="1"/>
    <x v="1"/>
    <n v="44.869316257279664"/>
    <n v="3.8845597552710869"/>
  </r>
  <r>
    <s v="ERRO1T"/>
    <n v="0"/>
    <n v="0"/>
    <x v="1"/>
    <x v="1"/>
    <n v="44.251840253063335"/>
    <n v="4.0286596384581292"/>
  </r>
  <r>
    <s v="ERSK1Q"/>
    <n v="0"/>
    <n v="0"/>
    <x v="8"/>
    <x v="5"/>
    <n v="39.152103233024022"/>
    <n v="4.011361543416168"/>
  </r>
  <r>
    <s v="ERSK1R"/>
    <n v="0"/>
    <n v="0"/>
    <x v="8"/>
    <x v="5"/>
    <n v="37.949339766189709"/>
    <n v="0.16044784138596807"/>
  </r>
  <r>
    <s v="ESST1Q"/>
    <n v="0"/>
    <n v="0"/>
    <x v="12"/>
    <x v="5"/>
    <n v="38.398200519135763"/>
    <n v="3.1551609799687261"/>
  </r>
  <r>
    <s v="ESST1R"/>
    <n v="0"/>
    <n v="0"/>
    <x v="12"/>
    <x v="5"/>
    <n v="43.818763884870293"/>
    <n v="3.1551609799687261"/>
  </r>
  <r>
    <s v="EWEH1Q"/>
    <n v="87.5"/>
    <n v="0"/>
    <x v="21"/>
    <x v="5"/>
    <n v="25.842767737924291"/>
    <n v="0.63931526241908698"/>
  </r>
  <r>
    <s v="EXET40"/>
    <n v="25.405502757467129"/>
    <n v="99.065278672378867"/>
    <x v="10"/>
    <x v="0"/>
    <n v="-6.2755443987893589"/>
    <n v="4.1652280620875244"/>
  </r>
  <r>
    <s v="FAAR1Q"/>
    <n v="32.199999999999996"/>
    <n v="0"/>
    <x v="4"/>
    <x v="1"/>
    <n v="56.616967642646884"/>
    <n v="4.0968134534185978"/>
  </r>
  <r>
    <s v="FAAR1R"/>
    <n v="32.199999999999996"/>
    <n v="0"/>
    <x v="4"/>
    <x v="1"/>
    <n v="56.616967642646884"/>
    <n v="4.0968134534185978"/>
  </r>
  <r>
    <s v="FALL40"/>
    <n v="129.78"/>
    <n v="0"/>
    <x v="11"/>
    <x v="5"/>
    <n v="37.584979155330963"/>
    <n v="1.8127122994315414"/>
  </r>
  <r>
    <s v="FARI10"/>
    <n v="0"/>
    <n v="0"/>
    <x v="4"/>
    <x v="1"/>
    <n v="57.540169314375447"/>
    <n v="3.8994022615835933"/>
  </r>
  <r>
    <s v="FARI20"/>
    <n v="0"/>
    <n v="0"/>
    <x v="4"/>
    <x v="1"/>
    <n v="57.540169314375163"/>
    <n v="3.8994022615836164"/>
  </r>
  <r>
    <s v="FASN20"/>
    <n v="0.36194959374540292"/>
    <n v="42.628651252847781"/>
    <x v="15"/>
    <x v="1"/>
    <n v="55.635311261544615"/>
    <n v="3.5776150255930643"/>
  </r>
  <r>
    <s v="FAUG10"/>
    <n v="0"/>
    <n v="0"/>
    <x v="15"/>
    <x v="1"/>
    <n v="53.884644028360718"/>
    <n v="3.3849097663985033"/>
  </r>
  <r>
    <s v="FAUG20"/>
    <n v="0"/>
    <n v="0"/>
    <x v="15"/>
    <x v="1"/>
    <n v="53.749144342250943"/>
    <n v="3.4474780874240256"/>
  </r>
  <r>
    <s v="FAUG40"/>
    <n v="0"/>
    <n v="0"/>
    <x v="15"/>
    <x v="1"/>
    <n v="54.026733517868841"/>
    <n v="3.3192985384379594"/>
  </r>
  <r>
    <s v="FAWL40"/>
    <n v="1.2432181698211666"/>
    <n v="276.15952333366607"/>
    <x v="10"/>
    <x v="12"/>
    <n v="-4.858441106950762"/>
    <n v="-1.0284243964577122"/>
  </r>
  <r>
    <s v="FECK20"/>
    <n v="0"/>
    <n v="0"/>
    <x v="16"/>
    <x v="7"/>
    <n v="-0.81124303994099323"/>
    <n v="1.4782830770797386"/>
  </r>
  <r>
    <s v="FECK40"/>
    <n v="6"/>
    <n v="11.120517718134204"/>
    <x v="16"/>
    <x v="7"/>
    <n v="-0.92820626742749179"/>
    <n v="1.2483467431509936"/>
  </r>
  <r>
    <s v="FENW4A"/>
    <n v="0"/>
    <n v="0"/>
    <x v="20"/>
    <x v="3"/>
    <n v="5.8141265536253952"/>
    <n v="3.1006855338091541"/>
  </r>
  <r>
    <s v="FERO10"/>
    <n v="32.199999999999996"/>
    <n v="0"/>
    <x v="3"/>
    <x v="1"/>
    <n v="47.77429021658655"/>
    <n v="2.3791716722524803"/>
  </r>
  <r>
    <s v="FERO1S"/>
    <n v="0"/>
    <n v="0"/>
    <x v="3"/>
    <x v="1"/>
    <n v="49.109091773539753"/>
    <n v="2.3791716722524803"/>
  </r>
  <r>
    <s v="FERR20"/>
    <n v="0"/>
    <n v="0"/>
    <x v="20"/>
    <x v="3"/>
    <n v="6.4500077985594162"/>
    <n v="2.8574473528595208"/>
  </r>
  <r>
    <s v="FERR20_NED"/>
    <n v="75.000039342347151"/>
    <n v="139.01110502572678"/>
    <x v="20"/>
    <x v="3"/>
    <n v="6.4500077985594162"/>
    <n v="2.8574473528595208"/>
  </r>
  <r>
    <s v="FERR20_YED"/>
    <n v="3.9342347146239452E-5"/>
    <n v="4.633549049222585E-3"/>
    <x v="20"/>
    <x v="3"/>
    <n v="6.4500077985594162"/>
    <n v="2.8574473528595208"/>
  </r>
  <r>
    <s v="FERR2A"/>
    <n v="0"/>
    <n v="0"/>
    <x v="20"/>
    <x v="3"/>
    <n v="6.4919839690189294"/>
    <n v="2.8530179862183593"/>
  </r>
  <r>
    <s v="FERR2A_NED"/>
    <n v="0"/>
    <n v="0"/>
    <x v="20"/>
    <x v="3"/>
    <n v="6.4919839690189294"/>
    <n v="2.8530179862183593"/>
  </r>
  <r>
    <s v="FERR2A_YED"/>
    <n v="0"/>
    <n v="0"/>
    <x v="20"/>
    <x v="3"/>
    <n v="6.4919839690189294"/>
    <n v="2.8530179862183593"/>
  </r>
  <r>
    <s v="FERR2B"/>
    <n v="0"/>
    <n v="0"/>
    <x v="20"/>
    <x v="3"/>
    <n v="6.4461737373135488"/>
    <n v="2.8299711632115678"/>
  </r>
  <r>
    <s v="FERR2B_NED"/>
    <n v="0"/>
    <n v="0"/>
    <x v="20"/>
    <x v="3"/>
    <n v="6.4461737373135488"/>
    <n v="2.8299711632115678"/>
  </r>
  <r>
    <s v="FERR2B_YED"/>
    <n v="0"/>
    <n v="0"/>
    <x v="20"/>
    <x v="3"/>
    <n v="6.4461737373135488"/>
    <n v="2.8299711632115678"/>
  </r>
  <r>
    <s v="FERR4A"/>
    <n v="0"/>
    <n v="0"/>
    <x v="20"/>
    <x v="3"/>
    <n v="6.380931142189838"/>
    <n v="2.7365341338791906"/>
  </r>
  <r>
    <s v="FETT10"/>
    <n v="0"/>
    <n v="0"/>
    <x v="1"/>
    <x v="1"/>
    <n v="46.500487774979085"/>
    <n v="1.0951507372337561"/>
  </r>
  <r>
    <s v="FETT20"/>
    <n v="0"/>
    <n v="0"/>
    <x v="1"/>
    <x v="1"/>
    <n v="46.500487774979085"/>
    <n v="1.0951507372337939"/>
  </r>
  <r>
    <s v="FFES20"/>
    <n v="180"/>
    <n v="333.61553154402611"/>
    <x v="5"/>
    <x v="11"/>
    <n v="5.4046576203642669"/>
    <n v="2.1580366506188255"/>
  </r>
  <r>
    <s v="FIDD10"/>
    <n v="0"/>
    <n v="0"/>
    <x v="1"/>
    <x v="1"/>
    <n v="45.47218919754971"/>
    <n v="1.8763055786721932"/>
  </r>
  <r>
    <s v="FIDD1B"/>
    <n v="0"/>
    <n v="0"/>
    <x v="1"/>
    <x v="1"/>
    <n v="45.47218919754971"/>
    <n v="1.8763055786721932"/>
  </r>
  <r>
    <s v="FIDF20_ENW"/>
    <n v="37.502499999999998"/>
    <n v="69.50786928738799"/>
    <x v="20"/>
    <x v="9"/>
    <n v="8.9202531697461858"/>
    <n v="0.5753872026884862"/>
  </r>
  <r>
    <s v="FIDF20_SPM"/>
    <n v="37.502499999999998"/>
    <n v="69.50786928738799"/>
    <x v="20"/>
    <x v="9"/>
    <n v="8.9202531697461858"/>
    <n v="0.5753872026884862"/>
  </r>
  <r>
    <s v="FINL1Q"/>
    <n v="0.12982974558259019"/>
    <n v="15.290711862434531"/>
    <x v="19"/>
    <x v="1"/>
    <n v="45.599173359545112"/>
    <n v="4.0848824543936635"/>
  </r>
  <r>
    <s v="FINN1Q"/>
    <n v="0"/>
    <n v="0"/>
    <x v="12"/>
    <x v="5"/>
    <n v="35.300735738716014"/>
    <n v="3.1551609799687261"/>
  </r>
  <r>
    <s v="FINN1R"/>
    <n v="0"/>
    <n v="0"/>
    <x v="12"/>
    <x v="5"/>
    <n v="35.300735738716014"/>
    <n v="3.1551609799687261"/>
  </r>
  <r>
    <s v="FLEE40"/>
    <n v="73.523752297889274"/>
    <n v="44.018715967614561"/>
    <x v="6"/>
    <x v="12"/>
    <n v="-5.1849057584103404"/>
    <n v="-1.9788677671083312"/>
  </r>
  <r>
    <s v="FLIB40"/>
    <n v="0"/>
    <n v="0"/>
    <x v="5"/>
    <x v="11"/>
    <n v="6.5355110363830216"/>
    <n v="1.2637753581186022"/>
  </r>
  <r>
    <s v="FOGG1Q"/>
    <n v="0"/>
    <n v="0"/>
    <x v="1"/>
    <x v="1"/>
    <n v="44.795402781227459"/>
    <n v="2.1773184986439666"/>
  </r>
  <r>
    <s v="FOGG1R"/>
    <n v="0"/>
    <n v="0"/>
    <x v="1"/>
    <x v="1"/>
    <n v="44.422275508238464"/>
    <n v="2.2032565569556728"/>
  </r>
  <r>
    <s v="FOUR20"/>
    <n v="0"/>
    <n v="0"/>
    <x v="18"/>
    <x v="10"/>
    <n v="20.420370553866505"/>
    <n v="1.3803559920106083"/>
  </r>
  <r>
    <s v="FOYE20"/>
    <n v="150.005"/>
    <n v="278.02221005145356"/>
    <x v="4"/>
    <x v="1"/>
    <n v="57.540169314375163"/>
    <n v="3.8994022615836164"/>
  </r>
  <r>
    <s v="FRAS1Q"/>
    <n v="0"/>
    <n v="0"/>
    <x v="23"/>
    <x v="1"/>
    <n v="55.446280197665054"/>
    <n v="0.8145955432396853"/>
  </r>
  <r>
    <s v="FRAS1R"/>
    <n v="0"/>
    <n v="0"/>
    <x v="23"/>
    <x v="1"/>
    <n v="52.598990459580037"/>
    <n v="0.81459554323964734"/>
  </r>
  <r>
    <s v="FROD2A"/>
    <n v="0"/>
    <n v="0"/>
    <x v="5"/>
    <x v="9"/>
    <n v="8.1676792373270874"/>
    <n v="0.61255723692726682"/>
  </r>
  <r>
    <s v="FROD2B"/>
    <n v="0"/>
    <n v="0"/>
    <x v="5"/>
    <x v="9"/>
    <n v="8.1866225855509818"/>
    <n v="0.6107171362223911"/>
  </r>
  <r>
    <s v="FROD40"/>
    <n v="0"/>
    <n v="0"/>
    <x v="5"/>
    <x v="9"/>
    <n v="6.3894559964054656"/>
    <n v="0.78528857250755979"/>
  </r>
  <r>
    <s v="FWIL1Q"/>
    <n v="0"/>
    <n v="0"/>
    <x v="15"/>
    <x v="1"/>
    <n v="57.710689613912464"/>
    <n v="3.3849097663985033"/>
  </r>
  <r>
    <s v="FWIL1R"/>
    <n v="0"/>
    <n v="0"/>
    <x v="15"/>
    <x v="1"/>
    <n v="56.998867179391105"/>
    <n v="4.0967322009197842"/>
  </r>
  <r>
    <s v="GALA10"/>
    <n v="0"/>
    <n v="0"/>
    <x v="11"/>
    <x v="5"/>
    <n v="32.489248049142596"/>
    <n v="0.32176712047710876"/>
  </r>
  <r>
    <s v="GARB1Q"/>
    <n v="0"/>
    <n v="0"/>
    <x v="12"/>
    <x v="5"/>
    <n v="43.464902090047978"/>
    <n v="3.6547953865051199"/>
  </r>
  <r>
    <s v="GARB1R"/>
    <n v="0"/>
    <n v="0"/>
    <x v="12"/>
    <x v="5"/>
    <n v="43.139805201021339"/>
    <n v="3.3270229717115449"/>
  </r>
  <r>
    <s v="GARB1S"/>
    <n v="0"/>
    <n v="0"/>
    <x v="12"/>
    <x v="5"/>
    <n v="43.463674440582906"/>
    <n v="3.6553110050877415"/>
  </r>
  <r>
    <s v="GARB1T"/>
    <n v="0"/>
    <n v="0"/>
    <x v="12"/>
    <x v="5"/>
    <n v="43.466498700002703"/>
    <n v="3.6541248027714825"/>
  </r>
  <r>
    <s v="GARE1S"/>
    <n v="0"/>
    <n v="0"/>
    <x v="12"/>
    <x v="5"/>
    <n v="43.120570611200087"/>
    <n v="3.5929211565934698"/>
  </r>
  <r>
    <s v="GARE1T"/>
    <n v="0"/>
    <n v="0"/>
    <x v="12"/>
    <x v="5"/>
    <n v="43.125666640233952"/>
    <n v="3.5907808002928081"/>
  </r>
  <r>
    <s v="GART4A"/>
    <n v="0"/>
    <n v="0"/>
    <x v="5"/>
    <x v="3"/>
    <n v="5.1354985791739081"/>
    <n v="2.9354328578355244"/>
  </r>
  <r>
    <s v="GART4B"/>
    <n v="0"/>
    <n v="0"/>
    <x v="5"/>
    <x v="3"/>
    <n v="5.1355505080148083"/>
    <n v="2.9384275341374111"/>
  </r>
  <r>
    <s v="GIFF2Q"/>
    <n v="0"/>
    <n v="0"/>
    <x v="8"/>
    <x v="5"/>
    <n v="35.57154538711778"/>
    <n v="1.7344308181548886"/>
  </r>
  <r>
    <s v="GIFF2R"/>
    <n v="0"/>
    <n v="0"/>
    <x v="8"/>
    <x v="5"/>
    <n v="35.57154538711778"/>
    <n v="1.7344308181548886"/>
  </r>
  <r>
    <s v="GLAG1Q"/>
    <n v="0"/>
    <n v="0"/>
    <x v="1"/>
    <x v="1"/>
    <n v="48.490973799438535"/>
    <n v="3.5303083691213697"/>
  </r>
  <r>
    <s v="GLAG1R"/>
    <n v="0"/>
    <n v="0"/>
    <x v="1"/>
    <x v="1"/>
    <n v="48.490973799438535"/>
    <n v="3.5303083691213697"/>
  </r>
  <r>
    <s v="GLDO1G"/>
    <n v="0.78606009598186433"/>
    <n v="92.578310003467251"/>
    <x v="15"/>
    <x v="1"/>
    <n v="53.884644028360718"/>
    <n v="3.3849097663985033"/>
  </r>
  <r>
    <s v="GLEN1Q"/>
    <n v="0.31473877716991561"/>
    <n v="37.068392393780684"/>
    <x v="15"/>
    <x v="1"/>
    <n v="54.863399875827433"/>
    <n v="3.3849097663984833"/>
  </r>
  <r>
    <s v="GLFA10"/>
    <n v="0"/>
    <n v="0"/>
    <x v="4"/>
    <x v="1"/>
    <n v="54.433044586218372"/>
    <n v="4.8929894883633498"/>
  </r>
  <r>
    <s v="GLGL10"/>
    <n v="89.88"/>
    <n v="0"/>
    <x v="8"/>
    <x v="5"/>
    <n v="39.48635386214594"/>
    <n v="1.0764010911017146"/>
  </r>
  <r>
    <s v="GLLE10"/>
    <n v="0"/>
    <n v="0"/>
    <x v="8"/>
    <x v="5"/>
    <n v="43.04089479047574"/>
    <n v="1.9098455780699439"/>
  </r>
  <r>
    <s v="GLLU1Q"/>
    <n v="0"/>
    <n v="0"/>
    <x v="8"/>
    <x v="5"/>
    <n v="48.154048702715698"/>
    <n v="1.9098455780700139"/>
  </r>
  <r>
    <s v="GLLU1R"/>
    <n v="0"/>
    <n v="0"/>
    <x v="8"/>
    <x v="5"/>
    <n v="48.154048702715698"/>
    <n v="1.9098455780700139"/>
  </r>
  <r>
    <s v="GLNI10"/>
    <n v="0"/>
    <n v="0"/>
    <x v="12"/>
    <x v="5"/>
    <n v="43.024555297778896"/>
    <n v="1.7921772738020221"/>
  </r>
  <r>
    <s v="GLRB20"/>
    <n v="0"/>
    <n v="0"/>
    <x v="12"/>
    <x v="5"/>
    <n v="44.205109374927041"/>
    <n v="1.592585747515306"/>
  </r>
  <r>
    <s v="GLRO20"/>
    <n v="0"/>
    <n v="0"/>
    <x v="12"/>
    <x v="5"/>
    <n v="43.767410445910997"/>
    <n v="1.6642898791147167"/>
  </r>
  <r>
    <s v="GORG1Q"/>
    <n v="0"/>
    <n v="0"/>
    <x v="11"/>
    <x v="5"/>
    <n v="33.828949328520409"/>
    <n v="1.8132556780517766"/>
  </r>
  <r>
    <s v="GORG1R"/>
    <n v="0"/>
    <n v="0"/>
    <x v="11"/>
    <x v="5"/>
    <n v="33.828949328520409"/>
    <n v="1.8132556780517766"/>
  </r>
  <r>
    <s v="GORW20"/>
    <n v="75.599999999999994"/>
    <n v="0"/>
    <x v="4"/>
    <x v="1"/>
    <n v="76.382205168988207"/>
    <n v="3.1243085322157023"/>
  </r>
  <r>
    <s v="GOVA1Q"/>
    <n v="0"/>
    <n v="0"/>
    <x v="12"/>
    <x v="5"/>
    <n v="37.960823133983951"/>
    <n v="1.0809021052866681"/>
  </r>
  <r>
    <s v="GOVA1R"/>
    <n v="0"/>
    <n v="0"/>
    <x v="12"/>
    <x v="5"/>
    <n v="38.342659297900489"/>
    <n v="0.16044784138596996"/>
  </r>
  <r>
    <s v="GRAI40"/>
    <n v="2612.7232363823996"/>
    <n v="1498.4804954204858"/>
    <x v="13"/>
    <x v="14"/>
    <n v="4.0760011205140261"/>
    <n v="-3.5032808076093991"/>
  </r>
  <r>
    <s v="GREN40_EME"/>
    <n v="28.629999999999995"/>
    <n v="0"/>
    <x v="16"/>
    <x v="13"/>
    <n v="-0.52269221419238376"/>
    <n v="1.8977856139794689"/>
  </r>
  <r>
    <s v="GREN40_EPN"/>
    <n v="0"/>
    <n v="0"/>
    <x v="16"/>
    <x v="13"/>
    <n v="-0.52269221419238376"/>
    <n v="1.8977856139794689"/>
  </r>
  <r>
    <s v="GRIF1S"/>
    <n v="66.009999999999991"/>
    <n v="0"/>
    <x v="1"/>
    <x v="1"/>
    <n v="45.411769111825791"/>
    <n v="4.1298813342502774"/>
  </r>
  <r>
    <s v="GRIF1T"/>
    <n v="66.009999999999991"/>
    <n v="0"/>
    <x v="1"/>
    <x v="1"/>
    <n v="46.37526460525514"/>
    <n v="4.730399422747074"/>
  </r>
  <r>
    <s v="GRIW40"/>
    <n v="0"/>
    <n v="0"/>
    <x v="20"/>
    <x v="3"/>
    <n v="4.7047418372690419"/>
    <n v="4.133933023150278"/>
  </r>
  <r>
    <s v="GRMO20"/>
    <n v="0.94421633150974682"/>
    <n v="111.20517718134204"/>
    <x v="12"/>
    <x v="5"/>
    <n v="40.636596309986025"/>
    <n v="1.8411306994179466"/>
  </r>
  <r>
    <s v="GRNA10"/>
    <n v="0"/>
    <n v="0"/>
    <x v="21"/>
    <x v="5"/>
    <n v="25.842767737924284"/>
    <n v="0.63931526241908787"/>
  </r>
  <r>
    <s v="GRNA40"/>
    <n v="0"/>
    <n v="0"/>
    <x v="21"/>
    <x v="5"/>
    <n v="25.771302583648126"/>
    <n v="0.89793228249136037"/>
  </r>
  <r>
    <s v="GRSA20"/>
    <n v="5.7282457444924635"/>
    <n v="674.64474156680842"/>
    <x v="18"/>
    <x v="10"/>
    <n v="10.616154160791236"/>
    <n v="2.9182227205232354"/>
  </r>
  <r>
    <s v="GRSB20"/>
    <n v="5.7282457444924635"/>
    <n v="674.64474156680842"/>
    <x v="18"/>
    <x v="10"/>
    <n v="10.616154160791236"/>
    <n v="2.9182227205232354"/>
  </r>
  <r>
    <s v="GRUB1Q"/>
    <n v="0"/>
    <n v="0"/>
    <x v="4"/>
    <x v="1"/>
    <n v="63.839658670999725"/>
    <n v="5.1352318066042972"/>
  </r>
  <r>
    <s v="GRUB1R"/>
    <n v="0"/>
    <n v="0"/>
    <x v="4"/>
    <x v="1"/>
    <n v="63.839658670999725"/>
    <n v="5.1352318066042972"/>
  </r>
  <r>
    <s v="PENM4A"/>
    <n v="0"/>
    <n v="0"/>
    <x v="5"/>
    <x v="11"/>
    <n v="6.0944633077416759"/>
    <n v="1.7027821861088224"/>
  </r>
  <r>
    <s v="PENM4B"/>
    <n v="0"/>
    <n v="0"/>
    <x v="5"/>
    <x v="11"/>
    <n v="6.4343874574600992"/>
    <n v="1.7027821861088228"/>
  </r>
  <r>
    <s v="HACK2A"/>
    <n v="0"/>
    <n v="0"/>
    <x v="14"/>
    <x v="4"/>
    <n v="0.67290988858583356"/>
    <n v="-2.2417864784121373"/>
  </r>
  <r>
    <s v="HACK2B"/>
    <n v="0"/>
    <n v="0"/>
    <x v="14"/>
    <x v="4"/>
    <n v="0.67290988858583356"/>
    <n v="-2.2417864784121373"/>
  </r>
  <r>
    <s v="HACK40"/>
    <n v="0"/>
    <n v="0"/>
    <x v="14"/>
    <x v="4"/>
    <n v="0.88791531033796289"/>
    <n v="-3.8797237099639172"/>
  </r>
  <r>
    <s v="HADH10"/>
    <n v="69.929999999999993"/>
    <n v="0"/>
    <x v="8"/>
    <x v="5"/>
    <n v="44.222646250778709"/>
    <n v="1.3507701322972421"/>
  </r>
  <r>
    <s v="HAGR1Q"/>
    <n v="0"/>
    <n v="0"/>
    <x v="12"/>
    <x v="5"/>
    <n v="34.863358353564223"/>
    <n v="1.0809021052866681"/>
  </r>
  <r>
    <s v="HAGR1R"/>
    <n v="0"/>
    <n v="0"/>
    <x v="12"/>
    <x v="5"/>
    <n v="35.245194517480762"/>
    <n v="0.16044784138596996"/>
  </r>
  <r>
    <s v="HAKB1A"/>
    <n v="0"/>
    <n v="0"/>
    <x v="21"/>
    <x v="10"/>
    <n v="24.110399215249654"/>
    <n v="0.86474923266659431"/>
  </r>
  <r>
    <s v="HAKB1B"/>
    <n v="0"/>
    <n v="0"/>
    <x v="21"/>
    <x v="10"/>
    <n v="24.712795377610124"/>
    <n v="0.98572919612018195"/>
  </r>
  <r>
    <s v="HAKB4A"/>
    <n v="0"/>
    <n v="0"/>
    <x v="21"/>
    <x v="10"/>
    <n v="25.578365111515641"/>
    <n v="0.90225915278897995"/>
  </r>
  <r>
    <s v="HAKB4B"/>
    <n v="0"/>
    <n v="0"/>
    <x v="21"/>
    <x v="10"/>
    <n v="25.576535429807873"/>
    <n v="0.89329787121436199"/>
  </r>
  <r>
    <s v="HAMB4A"/>
    <n v="0"/>
    <n v="0"/>
    <x v="20"/>
    <x v="16"/>
    <n v="13.603308060797412"/>
    <n v="0.19382821668157788"/>
  </r>
  <r>
    <s v="HAMB4B"/>
    <n v="0"/>
    <n v="0"/>
    <x v="20"/>
    <x v="16"/>
    <n v="13.415119181383265"/>
    <n v="0.19334269567866849"/>
  </r>
  <r>
    <s v="HAMH2A"/>
    <n v="0"/>
    <n v="0"/>
    <x v="16"/>
    <x v="7"/>
    <n v="-0.42666911586493211"/>
    <n v="0.59878610845785663"/>
  </r>
  <r>
    <s v="HAMH40_EME"/>
    <n v="1.2E-2"/>
    <n v="9.2670980984451701E-3"/>
    <x v="16"/>
    <x v="7"/>
    <n v="0.36980715579277218"/>
    <n v="0.7009139043210042"/>
  </r>
  <r>
    <s v="HAMH40_WPD"/>
    <n v="0"/>
    <n v="0"/>
    <x v="16"/>
    <x v="7"/>
    <n v="0.36980715579277218"/>
    <n v="0.7009139043210042"/>
  </r>
  <r>
    <s v="HARE10"/>
    <n v="114.31"/>
    <n v="0"/>
    <x v="21"/>
    <x v="5"/>
    <n v="29.713114304753617"/>
    <n v="1.0356125053206209"/>
  </r>
  <r>
    <s v="HARK10"/>
    <n v="0"/>
    <n v="0"/>
    <x v="21"/>
    <x v="10"/>
    <n v="23.75403489439055"/>
    <n v="0.95976496886002172"/>
  </r>
  <r>
    <s v="HARK20"/>
    <n v="0"/>
    <n v="0"/>
    <x v="21"/>
    <x v="10"/>
    <n v="23.969245404810412"/>
    <n v="1.0173300248650461"/>
  </r>
  <r>
    <s v="HARK40"/>
    <n v="149.55699999999999"/>
    <n v="46.2428195112414"/>
    <x v="21"/>
    <x v="10"/>
    <n v="24.602699660606195"/>
    <n v="0.87012581482954943"/>
  </r>
  <r>
    <s v="HARM20"/>
    <n v="26.25"/>
    <n v="0"/>
    <x v="18"/>
    <x v="10"/>
    <n v="11.442488625397399"/>
    <n v="2.7938930061510314"/>
  </r>
  <r>
    <s v="HATL20"/>
    <n v="2051.9"/>
    <n v="2237.0774809646641"/>
    <x v="18"/>
    <x v="10"/>
    <n v="11.088918115605638"/>
    <n v="2.8108532562841182"/>
  </r>
  <r>
    <s v="HAWI10"/>
    <n v="0"/>
    <n v="0"/>
    <x v="11"/>
    <x v="5"/>
    <n v="30.438198602318732"/>
    <n v="0.56197769666956066"/>
  </r>
  <r>
    <s v="HAWI1B"/>
    <n v="0"/>
    <n v="0"/>
    <x v="11"/>
    <x v="5"/>
    <n v="30.438198602318732"/>
    <n v="0.56197769666956066"/>
  </r>
  <r>
    <s v="HAWP20"/>
    <n v="0"/>
    <n v="0"/>
    <x v="18"/>
    <x v="10"/>
    <n v="11.563310744086861"/>
    <n v="2.2376206665943856"/>
  </r>
  <r>
    <s v="HAWP4A"/>
    <n v="0"/>
    <n v="0"/>
    <x v="18"/>
    <x v="10"/>
    <n v="11.682487292769762"/>
    <n v="2.4092315953336918"/>
  </r>
  <r>
    <s v="MEDB4A"/>
    <n v="0"/>
    <n v="0"/>
    <x v="18"/>
    <x v="10"/>
    <n v="19.396127487323238"/>
    <n v="2.1238972116539276"/>
  </r>
  <r>
    <s v="MEDB4B"/>
    <n v="0"/>
    <n v="0"/>
    <x v="18"/>
    <x v="10"/>
    <n v="19.396670444708729"/>
    <n v="2.1238332363277079"/>
  </r>
  <r>
    <s v="HEDO20"/>
    <n v="298.54999999999995"/>
    <n v="0"/>
    <x v="20"/>
    <x v="3"/>
    <n v="6.1470659487010275"/>
    <n v="3.7305325263800069"/>
  </r>
  <r>
    <s v="HELE10"/>
    <n v="0"/>
    <n v="0"/>
    <x v="8"/>
    <x v="5"/>
    <n v="42.442956498689128"/>
    <n v="3.4645321295268818"/>
  </r>
  <r>
    <s v="HEYS40"/>
    <n v="562.81349999999998"/>
    <n v="1.853419619689034E-2"/>
    <x v="24"/>
    <x v="16"/>
    <n v="14.565188826403029"/>
    <n v="0.23984066864860071"/>
  </r>
  <r>
    <s v="HIGM20"/>
    <n v="6.9999999999999993E-3"/>
    <n v="0"/>
    <x v="5"/>
    <x v="8"/>
    <n v="2.7730308433277662"/>
    <n v="2.4984691576211766"/>
  </r>
  <r>
    <s v="HIGM2A"/>
    <n v="0"/>
    <n v="0"/>
    <x v="5"/>
    <x v="8"/>
    <n v="3.0517312599316901"/>
    <n v="2.4038385023851769"/>
  </r>
  <r>
    <s v="HIGM40"/>
    <n v="40.950000000000003"/>
    <n v="0"/>
    <x v="5"/>
    <x v="8"/>
    <n v="3.7084708554933932"/>
    <n v="2.1808474534132274"/>
  </r>
  <r>
    <s v="HIGM4A"/>
    <n v="19.95"/>
    <n v="0"/>
    <x v="5"/>
    <x v="8"/>
    <n v="3.7355820511054576"/>
    <n v="1.9856808134251926"/>
  </r>
  <r>
    <s v="HINP20"/>
    <n v="0"/>
    <n v="0"/>
    <x v="10"/>
    <x v="6"/>
    <n v="-5.894753376951873"/>
    <n v="6.2940676622267864"/>
  </r>
  <r>
    <s v="HINP40"/>
    <n v="2839.0084999999999"/>
    <n v="3095.2200319787853"/>
    <x v="10"/>
    <x v="6"/>
    <n v="-5.8947533769518703"/>
    <n v="6.2940676622267828"/>
  </r>
  <r>
    <s v="HUER10"/>
    <n v="0"/>
    <n v="0"/>
    <x v="8"/>
    <x v="5"/>
    <n v="35.326250239794064"/>
    <n v="2.1566241625620401"/>
  </r>
  <r>
    <s v="HUER40"/>
    <n v="0"/>
    <n v="0"/>
    <x v="8"/>
    <x v="5"/>
    <n v="38.337965238787056"/>
    <n v="2.6563474706114718"/>
  </r>
  <r>
    <s v="HUMR40"/>
    <n v="12.329891595631445"/>
    <n v="1452.1542720263581"/>
    <x v="20"/>
    <x v="3"/>
    <n v="5.1386467651536556"/>
    <n v="4.3859011737039379"/>
  </r>
  <r>
    <s v="HUNE40"/>
    <n v="149.90700000000001"/>
    <n v="277.82760099138619"/>
    <x v="8"/>
    <x v="5"/>
    <n v="38.345108328894177"/>
    <n v="2.6533431763787134"/>
  </r>
  <r>
    <s v="HUNF1Q"/>
    <n v="0"/>
    <n v="0"/>
    <x v="11"/>
    <x v="5"/>
    <n v="35.320946196559554"/>
    <n v="2.1555575935970976"/>
  </r>
  <r>
    <s v="HUNF1R"/>
    <n v="0"/>
    <n v="0"/>
    <x v="11"/>
    <x v="5"/>
    <n v="35.326250239794064"/>
    <n v="2.1566241625620401"/>
  </r>
  <r>
    <s v="HUNN2A"/>
    <n v="0"/>
    <n v="0"/>
    <x v="8"/>
    <x v="5"/>
    <n v="36.096254207714402"/>
    <n v="2.5049363926021568"/>
  </r>
  <r>
    <s v="HUNN2B"/>
    <n v="0"/>
    <n v="0"/>
    <x v="8"/>
    <x v="5"/>
    <n v="36.096254207714438"/>
    <n v="2.5049363926022141"/>
  </r>
  <r>
    <s v="HUNN2C"/>
    <n v="0"/>
    <n v="0"/>
    <x v="8"/>
    <x v="5"/>
    <n v="37.248592695639672"/>
    <n v="2.4990974371749148"/>
  </r>
  <r>
    <s v="HUNN2D"/>
    <n v="0"/>
    <n v="0"/>
    <x v="8"/>
    <x v="5"/>
    <n v="37.248592695639744"/>
    <n v="2.4990974371749033"/>
  </r>
  <r>
    <s v="HUNN4A"/>
    <n v="0"/>
    <n v="0"/>
    <x v="8"/>
    <x v="5"/>
    <n v="38.337735036693644"/>
    <n v="2.6528565967597957"/>
  </r>
  <r>
    <s v="HUNN4B"/>
    <n v="0"/>
    <n v="0"/>
    <x v="8"/>
    <x v="5"/>
    <n v="38.337735036693594"/>
    <n v="2.6528565967597975"/>
  </r>
  <r>
    <s v="HURS20"/>
    <n v="0"/>
    <n v="0"/>
    <x v="14"/>
    <x v="4"/>
    <n v="3.8609326300801987"/>
    <n v="-8.1046682953167632"/>
  </r>
  <r>
    <s v="HUTT40"/>
    <n v="1.2196127615334229"/>
    <n v="143.64002052590013"/>
    <x v="24"/>
    <x v="16"/>
    <n v="17.817961867787979"/>
    <n v="0.44036277547133779"/>
  </r>
  <r>
    <s v="IMPP40"/>
    <n v="0"/>
    <n v="0"/>
    <x v="2"/>
    <x v="2"/>
    <n v="-5.7511641535858304"/>
    <n v="3.5044103916946048"/>
  </r>
  <r>
    <s v="INDQ40"/>
    <n v="73.650000000000006"/>
    <n v="266.24372836832976"/>
    <x v="0"/>
    <x v="0"/>
    <n v="-9.6855149909877234"/>
    <n v="3.8448545017150835"/>
  </r>
  <r>
    <s v="INGA1Q"/>
    <n v="0.1573693885849578"/>
    <n v="18.534196196890342"/>
    <x v="15"/>
    <x v="1"/>
    <n v="53.88464402836054"/>
    <n v="4.0967322009197522"/>
  </r>
  <r>
    <s v="INKE1Q"/>
    <n v="0"/>
    <n v="0"/>
    <x v="12"/>
    <x v="5"/>
    <n v="41.160719454404678"/>
    <n v="1.7911561683410131"/>
  </r>
  <r>
    <s v="INKE1R"/>
    <n v="0"/>
    <n v="0"/>
    <x v="12"/>
    <x v="5"/>
    <n v="41.160719454404685"/>
    <n v="1.7911561683410131"/>
  </r>
  <r>
    <s v="INNE10"/>
    <n v="0"/>
    <n v="0"/>
    <x v="4"/>
    <x v="1"/>
    <n v="57.000347454250488"/>
    <n v="4.2037721949548876"/>
  </r>
  <r>
    <s v="INNE1Q"/>
    <n v="0"/>
    <n v="0"/>
    <x v="4"/>
    <x v="1"/>
    <n v="56.585334636322152"/>
    <n v="4.0669458420955911"/>
  </r>
  <r>
    <s v="INNE1R"/>
    <n v="0"/>
    <n v="0"/>
    <x v="4"/>
    <x v="1"/>
    <n v="56.999112297054232"/>
    <n v="4.2033649736665382"/>
  </r>
  <r>
    <s v="INRU1Q"/>
    <n v="0"/>
    <n v="0"/>
    <x v="23"/>
    <x v="1"/>
    <n v="53.473453535200932"/>
    <n v="0.81459554323964745"/>
  </r>
  <r>
    <s v="INRU1R"/>
    <n v="0"/>
    <n v="0"/>
    <x v="23"/>
    <x v="1"/>
    <n v="53.473453535200946"/>
    <n v="0.81459554323964745"/>
  </r>
  <r>
    <s v="INRU1S"/>
    <n v="0"/>
    <n v="0"/>
    <x v="23"/>
    <x v="1"/>
    <n v="53.095216977948397"/>
    <n v="0.8145955432396409"/>
  </r>
  <r>
    <s v="INVE10"/>
    <n v="0"/>
    <n v="0"/>
    <x v="3"/>
    <x v="1"/>
    <n v="47.774424708812418"/>
    <n v="2.3791716722524789"/>
  </r>
  <r>
    <s v="INVR10"/>
    <n v="0"/>
    <n v="0"/>
    <x v="7"/>
    <x v="1"/>
    <n v="44.693611755869163"/>
    <n v="4.1105693353338326"/>
  </r>
  <r>
    <s v="INVR20"/>
    <n v="0"/>
    <n v="0"/>
    <x v="7"/>
    <x v="5"/>
    <n v="41.862462092826043"/>
    <n v="4.5687760782092379"/>
  </r>
  <r>
    <s v="INWI1Q"/>
    <n v="0"/>
    <n v="0"/>
    <x v="19"/>
    <x v="5"/>
    <n v="37.785026823358542"/>
    <n v="1.9066365684570226"/>
  </r>
  <r>
    <s v="INWI1R"/>
    <n v="0"/>
    <n v="0"/>
    <x v="19"/>
    <x v="5"/>
    <n v="37.785026823358542"/>
    <n v="1.9066365684570226"/>
  </r>
  <r>
    <s v="IROA10"/>
    <n v="95.05"/>
    <n v="176.16753485144267"/>
    <x v="25"/>
    <x v="17"/>
    <n v="-7.7000369155246116"/>
    <n v="1.6829616354620938"/>
  </r>
  <r>
    <s v="IROA20_WPDSW"/>
    <n v="0"/>
    <n v="0"/>
    <x v="25"/>
    <x v="17"/>
    <n v="-7.7000369155246116"/>
    <n v="1.6829616354620933"/>
  </r>
  <r>
    <s v="IROA20_WPDWM"/>
    <n v="0"/>
    <n v="0"/>
    <x v="25"/>
    <x v="17"/>
    <n v="-7.7000369155246116"/>
    <n v="1.6829616354620933"/>
  </r>
  <r>
    <s v="IRON40"/>
    <n v="84"/>
    <n v="0"/>
    <x v="16"/>
    <x v="7"/>
    <n v="2.7576003964151252"/>
    <n v="0.8128359950410402"/>
  </r>
  <r>
    <s v="IVER20"/>
    <n v="0"/>
    <n v="0"/>
    <x v="6"/>
    <x v="4"/>
    <n v="-3.7606827683826802"/>
    <n v="-1.6021429053391862"/>
  </r>
  <r>
    <s v="IVER2A"/>
    <n v="0"/>
    <n v="0"/>
    <x v="6"/>
    <x v="4"/>
    <n v="-8.8603316802555039"/>
    <n v="-1.7554474564062428"/>
  </r>
  <r>
    <s v="IVER4A"/>
    <n v="12.475"/>
    <n v="23.1214097556207"/>
    <x v="6"/>
    <x v="4"/>
    <n v="-3.372087708253543"/>
    <n v="-1.4242654566645632"/>
  </r>
  <r>
    <s v="IVER4B"/>
    <n v="12.475"/>
    <n v="23.1214097556207"/>
    <x v="6"/>
    <x v="4"/>
    <n v="-5.5298170487283427"/>
    <n v="-0.45927522829555351"/>
  </r>
  <r>
    <s v="JOHN1Q"/>
    <n v="0"/>
    <n v="0"/>
    <x v="8"/>
    <x v="5"/>
    <n v="39.325168626655014"/>
    <n v="1.0809021052866539"/>
  </r>
  <r>
    <s v="JOHN1R"/>
    <n v="0"/>
    <n v="0"/>
    <x v="8"/>
    <x v="5"/>
    <n v="39.325168626655014"/>
    <n v="1.0809021052866539"/>
  </r>
  <r>
    <s v="JORD20"/>
    <n v="0"/>
    <n v="0"/>
    <x v="5"/>
    <x v="3"/>
    <n v="2.0204947184953239"/>
    <n v="1.3224121534708932"/>
  </r>
  <r>
    <s v="JUNA1T"/>
    <n v="0"/>
    <n v="0"/>
    <x v="11"/>
    <x v="5"/>
    <n v="38.284989691315801"/>
    <n v="2.1370559771571118"/>
  </r>
  <r>
    <s v="JUNV1A"/>
    <n v="0"/>
    <n v="0"/>
    <x v="21"/>
    <x v="5"/>
    <n v="25.71307093620003"/>
    <n v="1.0198072443991024"/>
  </r>
  <r>
    <s v="KAIM20"/>
    <n v="0"/>
    <n v="0"/>
    <x v="11"/>
    <x v="5"/>
    <n v="37.405762968557568"/>
    <n v="1.8066591598772597"/>
  </r>
  <r>
    <s v="KEAD40"/>
    <n v="14.186850380933945"/>
    <n v="1670.8577871496641"/>
    <x v="5"/>
    <x v="3"/>
    <n v="4.9446132283939503"/>
    <n v="2.9106846388199612"/>
  </r>
  <r>
    <s v="KEAD4C"/>
    <n v="0"/>
    <n v="0"/>
    <x v="5"/>
    <x v="3"/>
    <n v="4.9187718198723562"/>
    <n v="2.8317094888013923"/>
  </r>
  <r>
    <s v="KEAD4D"/>
    <n v="0"/>
    <n v="0"/>
    <x v="5"/>
    <x v="3"/>
    <n v="4.9139941714997084"/>
    <n v="2.8487698448693957"/>
  </r>
  <r>
    <s v="KEAR20"/>
    <n v="0"/>
    <n v="0"/>
    <x v="20"/>
    <x v="9"/>
    <n v="7.2648807480102224"/>
    <n v="-0.68373753177630692"/>
  </r>
  <r>
    <s v="KEAR40"/>
    <n v="24.957000000000001"/>
    <n v="46.2428195112414"/>
    <x v="20"/>
    <x v="9"/>
    <n v="7.4866502112951663"/>
    <n v="-0.51373846070350349"/>
  </r>
  <r>
    <s v="KEIT10"/>
    <n v="5.0000000000000001E-3"/>
    <n v="9.2670980984451701E-3"/>
    <x v="4"/>
    <x v="1"/>
    <n v="51.100937904044457"/>
    <n v="1.7456300278045709"/>
  </r>
  <r>
    <s v="KEIT20"/>
    <n v="4.95"/>
    <n v="9.1744271174607182"/>
    <x v="4"/>
    <x v="1"/>
    <n v="49.404503395447684"/>
    <n v="0.732359761224464"/>
  </r>
  <r>
    <s v="KEMS40"/>
    <n v="149.44999999999999"/>
    <n v="276.99356216252613"/>
    <x v="13"/>
    <x v="14"/>
    <n v="4.066078147854375"/>
    <n v="-4.5028413808420416"/>
  </r>
  <r>
    <s v="KENG40"/>
    <n v="0"/>
    <n v="0"/>
    <x v="14"/>
    <x v="4"/>
    <n v="-4.7168730230113756"/>
    <n v="-3.5344176108472585"/>
  </r>
  <r>
    <s v="KEOO10"/>
    <n v="0"/>
    <n v="0"/>
    <x v="8"/>
    <x v="5"/>
    <n v="42.254255727054314"/>
    <n v="1.9098455780699639"/>
  </r>
  <r>
    <s v="KIBY20"/>
    <n v="25.346489236747772"/>
    <n v="92.114955098544982"/>
    <x v="20"/>
    <x v="9"/>
    <n v="10.414631723033057"/>
    <n v="0.50608576290575491"/>
  </r>
  <r>
    <s v="KIER1Q"/>
    <n v="0"/>
    <n v="0"/>
    <x v="7"/>
    <x v="5"/>
    <n v="37.427174558175452"/>
    <n v="3.1551609799687261"/>
  </r>
  <r>
    <s v="KIER1R"/>
    <n v="0"/>
    <n v="0"/>
    <x v="7"/>
    <x v="5"/>
    <n v="37.427174558175452"/>
    <n v="3.1551609799687261"/>
  </r>
  <r>
    <s v="KIIN10"/>
    <n v="0"/>
    <n v="0"/>
    <x v="19"/>
    <x v="1"/>
    <n v="45.599173359545112"/>
    <n v="4.0848824543936635"/>
  </r>
  <r>
    <s v="KILB1Q"/>
    <n v="0"/>
    <n v="0"/>
    <x v="7"/>
    <x v="5"/>
    <n v="38.398200519135777"/>
    <n v="3.1551609799687261"/>
  </r>
  <r>
    <s v="KILB1R"/>
    <n v="0"/>
    <n v="0"/>
    <x v="7"/>
    <x v="5"/>
    <n v="38.39820051913577"/>
    <n v="3.1551609799687261"/>
  </r>
  <r>
    <s v="KILC1Q"/>
    <n v="0"/>
    <n v="0"/>
    <x v="3"/>
    <x v="1"/>
    <n v="47.77442470881234"/>
    <n v="3.7138387369797967"/>
  </r>
  <r>
    <s v="KILG20"/>
    <n v="191.79999999999998"/>
    <n v="0"/>
    <x v="8"/>
    <x v="5"/>
    <n v="38.912476083300611"/>
    <n v="1.0764010911016839"/>
  </r>
  <r>
    <s v="KILL40"/>
    <n v="1768.2489734917938"/>
    <n v="1074.0566696097951"/>
    <x v="20"/>
    <x v="3"/>
    <n v="5.1388716355807755"/>
    <n v="4.2959841052616428"/>
  </r>
  <r>
    <s v="KILO10"/>
    <n v="0"/>
    <n v="0"/>
    <x v="15"/>
    <x v="1"/>
    <n v="59.134334482954827"/>
    <n v="4.0967322009197842"/>
  </r>
  <r>
    <s v="KILS10"/>
    <n v="0"/>
    <n v="0"/>
    <x v="8"/>
    <x v="5"/>
    <n v="38.920140076380406"/>
    <n v="1.5631509331426572"/>
  </r>
  <r>
    <s v="KILS20"/>
    <n v="0"/>
    <n v="0"/>
    <x v="8"/>
    <x v="5"/>
    <n v="38.171018152280958"/>
    <n v="1.0619396305816216"/>
  </r>
  <r>
    <s v="KILS40"/>
    <n v="150.005"/>
    <n v="278.02221005145356"/>
    <x v="8"/>
    <x v="5"/>
    <n v="37.90820283487907"/>
    <n v="1.0183316066279269"/>
  </r>
  <r>
    <s v="KILT2Q"/>
    <n v="0"/>
    <n v="0"/>
    <x v="8"/>
    <x v="5"/>
    <n v="38.006610019704638"/>
    <n v="1.0619396305816216"/>
  </r>
  <r>
    <s v="KILT2R"/>
    <n v="0"/>
    <n v="0"/>
    <x v="8"/>
    <x v="5"/>
    <n v="38.006610019704652"/>
    <n v="1.0619396305816229"/>
  </r>
  <r>
    <s v="KILW1Q"/>
    <n v="0"/>
    <n v="0"/>
    <x v="8"/>
    <x v="5"/>
    <n v="38.478873651307794"/>
    <n v="1.9979631998194607"/>
  </r>
  <r>
    <s v="KILW1R"/>
    <n v="0"/>
    <n v="0"/>
    <x v="8"/>
    <x v="5"/>
    <n v="38.145290926070018"/>
    <n v="1.9993052402388032"/>
  </r>
  <r>
    <s v="KINB2J"/>
    <n v="0"/>
    <n v="0"/>
    <x v="12"/>
    <x v="5"/>
    <n v="41.973643692987395"/>
    <n v="1.7945859086729057"/>
  </r>
  <r>
    <s v="KINB2K"/>
    <n v="0"/>
    <n v="0"/>
    <x v="12"/>
    <x v="5"/>
    <n v="41.973643692987395"/>
    <n v="1.7945859086729057"/>
  </r>
  <r>
    <s v="KINC20"/>
    <n v="100.005"/>
    <n v="185.35122906700184"/>
    <x v="12"/>
    <x v="5"/>
    <n v="41.565022280796249"/>
    <n v="1.8506372095948975"/>
  </r>
  <r>
    <s v="KINO40"/>
    <n v="108.38927586124358"/>
    <n v="863.70280987318836"/>
    <x v="13"/>
    <x v="14"/>
    <n v="3.4679316255958001"/>
    <n v="-3.531888536253422"/>
  </r>
  <r>
    <s v="KINT10"/>
    <n v="31.499999999999996"/>
    <n v="0"/>
    <x v="4"/>
    <x v="1"/>
    <n v="46.384151318530044"/>
    <n v="1.8872952474622369"/>
  </r>
  <r>
    <s v="KINT20"/>
    <n v="0"/>
    <n v="0"/>
    <x v="4"/>
    <x v="1"/>
    <n v="47.409955369301294"/>
    <n v="0.93448494870718413"/>
  </r>
  <r>
    <s v="KIOR1Q"/>
    <n v="0.1573693885849578"/>
    <n v="18.534196196890342"/>
    <x v="4"/>
    <x v="1"/>
    <n v="59.166795586915377"/>
    <n v="4.066945842095592"/>
  </r>
  <r>
    <s v="KIRK20"/>
    <n v="0"/>
    <n v="0"/>
    <x v="20"/>
    <x v="3"/>
    <n v="5.7924662948926242"/>
    <n v="0.35218418845518662"/>
  </r>
  <r>
    <s v="KIRK2A"/>
    <n v="0"/>
    <n v="0"/>
    <x v="20"/>
    <x v="3"/>
    <n v="6.1682042969879243"/>
    <n v="-0.94246161307310117"/>
  </r>
  <r>
    <s v="KITW20"/>
    <n v="0"/>
    <n v="0"/>
    <x v="16"/>
    <x v="7"/>
    <n v="-0.11387233138722944"/>
    <n v="-6.230001330622556E-3"/>
  </r>
  <r>
    <s v="KNAR20"/>
    <n v="0"/>
    <n v="0"/>
    <x v="20"/>
    <x v="3"/>
    <n v="5.2989695521702833"/>
    <n v="2.8220124197301653"/>
  </r>
  <r>
    <s v="KNOC10"/>
    <n v="0"/>
    <n v="0"/>
    <x v="4"/>
    <x v="1"/>
    <n v="56.702188244200521"/>
    <n v="4.1702560416465184"/>
  </r>
  <r>
    <s v="KNOC20"/>
    <n v="5.0000000000000001E-3"/>
    <n v="9.2670980984451701E-3"/>
    <x v="4"/>
    <x v="1"/>
    <n v="56.944189833785849"/>
    <n v="3.8994022615835462"/>
  </r>
  <r>
    <s v="KNOC2L"/>
    <n v="0"/>
    <n v="0"/>
    <x v="4"/>
    <x v="1"/>
    <n v="56.64280367409259"/>
    <n v="3.8889008754014887"/>
  </r>
  <r>
    <s v="KNOC2M"/>
    <n v="0"/>
    <n v="0"/>
    <x v="4"/>
    <x v="1"/>
    <n v="56.64280367409259"/>
    <n v="3.8889008754014887"/>
  </r>
  <r>
    <s v="LACK20"/>
    <n v="2.2425137873356489"/>
    <n v="264.11229580568732"/>
    <x v="18"/>
    <x v="10"/>
    <n v="10.616154160791236"/>
    <n v="2.8771206873791568"/>
  </r>
  <r>
    <s v="LACK40"/>
    <n v="1764.0069999999998"/>
    <n v="0"/>
    <x v="18"/>
    <x v="10"/>
    <n v="10.717499765757314"/>
    <n v="2.7314019016568416"/>
  </r>
  <r>
    <s v="LAGA40"/>
    <n v="7.1209648334693405"/>
    <n v="838.67237790928789"/>
    <x v="0"/>
    <x v="0"/>
    <n v="-8.8642869244393676"/>
    <n v="4.8561401796094028"/>
  </r>
  <r>
    <s v="LAGG1Q"/>
    <n v="0"/>
    <n v="0"/>
    <x v="15"/>
    <x v="1"/>
    <n v="54.418510854251636"/>
    <n v="3.3849097663984864"/>
  </r>
  <r>
    <s v="DLCH10"/>
    <n v="0"/>
    <n v="0"/>
    <x v="4"/>
    <x v="1"/>
    <n v="72.636057846879666"/>
    <n v="3.5699682190760225"/>
  </r>
  <r>
    <s v="CHUE4A"/>
    <n v="0"/>
    <n v="0"/>
    <x v="13"/>
    <x v="14"/>
    <n v="2.5119694176638454"/>
    <n v="-3.8961500039143364"/>
  </r>
  <r>
    <s v="CHUE4B"/>
    <n v="0"/>
    <n v="0"/>
    <x v="13"/>
    <x v="14"/>
    <n v="2.5119694176638432"/>
    <n v="-3.8783165889458395"/>
  </r>
  <r>
    <s v="LALE20_SEP"/>
    <n v="12.475"/>
    <n v="23.1214097556207"/>
    <x v="6"/>
    <x v="4"/>
    <n v="-9.8538885661312623"/>
    <n v="-2.8408552475692757"/>
  </r>
  <r>
    <s v="LALE20_SPN"/>
    <n v="12.475"/>
    <n v="23.1214097556207"/>
    <x v="6"/>
    <x v="4"/>
    <n v="-9.8538885661312623"/>
    <n v="-2.8408552475692757"/>
  </r>
  <r>
    <s v="LAMB20"/>
    <n v="0"/>
    <n v="0"/>
    <x v="12"/>
    <x v="5"/>
    <n v="42.328959459680206"/>
    <n v="2.2297012323548957"/>
  </r>
  <r>
    <s v="LAMB2T"/>
    <n v="0"/>
    <n v="0"/>
    <x v="12"/>
    <x v="5"/>
    <n v="42.328825953296516"/>
    <n v="2.2296720913026618"/>
  </r>
  <r>
    <s v="LAND4A"/>
    <n v="12.975"/>
    <n v="24.048119565465218"/>
    <x v="0"/>
    <x v="0"/>
    <n v="-9.1089080506452742"/>
    <n v="5.1518994232842834"/>
  </r>
  <r>
    <s v="LAND4B"/>
    <n v="12.475"/>
    <n v="23.1214097556207"/>
    <x v="0"/>
    <x v="0"/>
    <n v="-9.1129686629012134"/>
    <n v="5.1547705959441998"/>
  </r>
  <r>
    <s v="LEGA40"/>
    <n v="271.40699999999998"/>
    <n v="52.822459161137466"/>
    <x v="16"/>
    <x v="11"/>
    <n v="4.6594459791564926"/>
    <n v="0.97187315433288657"/>
  </r>
  <r>
    <s v="LEGA4A"/>
    <n v="0"/>
    <n v="0"/>
    <x v="16"/>
    <x v="11"/>
    <n v="4.7104564796029358"/>
    <n v="0.93572834540291117"/>
  </r>
  <r>
    <s v="LEGA4B"/>
    <n v="0"/>
    <n v="0"/>
    <x v="16"/>
    <x v="11"/>
    <n v="4.7104564796029367"/>
    <n v="0.93572834540291094"/>
  </r>
  <r>
    <s v="LEIB4A"/>
    <n v="0"/>
    <n v="0"/>
    <x v="16"/>
    <x v="15"/>
    <n v="-2.1182476485325838"/>
    <n v="0.99912591651687688"/>
  </r>
  <r>
    <s v="LEIB4B"/>
    <n v="0"/>
    <n v="0"/>
    <x v="16"/>
    <x v="15"/>
    <n v="-2.2253499170508131"/>
    <n v="0.89105053319673588"/>
  </r>
  <r>
    <s v="LEIS10"/>
    <n v="593.6"/>
    <n v="0"/>
    <x v="16"/>
    <x v="13"/>
    <n v="6.9116797146673115"/>
    <n v="-2.3121733206350417"/>
  </r>
  <r>
    <s v="LEVE1Q"/>
    <n v="0"/>
    <n v="0"/>
    <x v="12"/>
    <x v="5"/>
    <n v="41.800931744922408"/>
    <n v="1.2428121863173718"/>
  </r>
  <r>
    <s v="LEVE1R"/>
    <n v="0"/>
    <n v="0"/>
    <x v="12"/>
    <x v="5"/>
    <n v="26.521703530827129"/>
    <n v="6.5368373276385441"/>
  </r>
  <r>
    <s v="LEVT1Q"/>
    <n v="0"/>
    <n v="0"/>
    <x v="12"/>
    <x v="5"/>
    <n v="41.997591510777788"/>
    <n v="1.2428121863173718"/>
  </r>
  <r>
    <s v="LEVT1R"/>
    <n v="0"/>
    <n v="0"/>
    <x v="12"/>
    <x v="5"/>
    <n v="26.718363296682515"/>
    <n v="6.5368373276385441"/>
  </r>
  <r>
    <s v="LING1Q"/>
    <n v="0"/>
    <n v="0"/>
    <x v="11"/>
    <x v="5"/>
    <n v="42.65423999177434"/>
    <n v="1.8132556780517279"/>
  </r>
  <r>
    <s v="LING1R"/>
    <n v="0"/>
    <n v="0"/>
    <x v="11"/>
    <x v="5"/>
    <n v="42.65423999177434"/>
    <n v="1.8132556780517279"/>
  </r>
  <r>
    <s v="LINM1Q"/>
    <n v="0"/>
    <n v="0"/>
    <x v="11"/>
    <x v="5"/>
    <n v="37.646294004367327"/>
    <n v="1.1653850213974604"/>
  </r>
  <r>
    <s v="LINM1R"/>
    <n v="0"/>
    <n v="0"/>
    <x v="11"/>
    <x v="5"/>
    <n v="31.820138238605409"/>
    <n v="1.1653850213974593"/>
  </r>
  <r>
    <s v="LISD20"/>
    <n v="57"/>
    <n v="105.64491832227493"/>
    <x v="20"/>
    <x v="9"/>
    <n v="6.6769825728636212"/>
    <n v="0.5186902408207108"/>
  </r>
  <r>
    <s v="LISD2A"/>
    <n v="0"/>
    <n v="0"/>
    <x v="20"/>
    <x v="9"/>
    <n v="8.8853738858938609"/>
    <n v="0.66469211000229067"/>
  </r>
  <r>
    <s v="LITT2A"/>
    <n v="0"/>
    <n v="0"/>
    <x v="13"/>
    <x v="4"/>
    <n v="4.9877084975399759"/>
    <n v="-7.7871038210764931"/>
  </r>
  <r>
    <s v="LITT2B"/>
    <n v="0"/>
    <n v="0"/>
    <x v="13"/>
    <x v="4"/>
    <n v="4.9877084975399759"/>
    <n v="-7.7871038210764931"/>
  </r>
  <r>
    <s v="LITT40"/>
    <n v="0"/>
    <n v="0"/>
    <x v="13"/>
    <x v="4"/>
    <n v="2.5440729968322224"/>
    <n v="-4.7702413157939931"/>
  </r>
  <r>
    <s v="LITT40_LPN"/>
    <n v="0"/>
    <n v="0"/>
    <x v="13"/>
    <x v="4"/>
    <n v="2.5440729968322224"/>
    <n v="-4.7702413157939931"/>
  </r>
  <r>
    <s v="LITT40_SPN"/>
    <n v="0"/>
    <n v="0"/>
    <x v="13"/>
    <x v="4"/>
    <n v="2.5440729968322224"/>
    <n v="-4.7702413157939931"/>
  </r>
  <r>
    <s v="LOAN20"/>
    <n v="5.0000000000000001E-3"/>
    <n v="9.2670980984451701E-3"/>
    <x v="12"/>
    <x v="5"/>
    <n v="41.85191898629418"/>
    <n v="1.8784991980852301"/>
  </r>
  <r>
    <s v="LOAN2Q"/>
    <n v="0"/>
    <n v="0"/>
    <x v="12"/>
    <x v="5"/>
    <n v="41.85191898629418"/>
    <n v="1.8784991980852301"/>
  </r>
  <r>
    <s v="LOAN2R"/>
    <n v="0"/>
    <n v="0"/>
    <x v="12"/>
    <x v="5"/>
    <n v="41.85191898629418"/>
    <n v="1.8784991980852301"/>
  </r>
  <r>
    <s v="LOCH10"/>
    <n v="0.36981806317465082"/>
    <n v="43.555361062692299"/>
    <x v="19"/>
    <x v="1"/>
    <n v="45.599173359545112"/>
    <n v="4.0848824543936635"/>
  </r>
  <r>
    <s v="LOCL1Q"/>
    <n v="0"/>
    <n v="0"/>
    <x v="15"/>
    <x v="1"/>
    <n v="54.596466462881963"/>
    <n v="3.3849097663985033"/>
  </r>
  <r>
    <s v="LOCL1R"/>
    <n v="0"/>
    <n v="0"/>
    <x v="15"/>
    <x v="1"/>
    <n v="53.884644028360611"/>
    <n v="4.0967322009197522"/>
  </r>
  <r>
    <s v="LOCL1S"/>
    <n v="0"/>
    <n v="0"/>
    <x v="15"/>
    <x v="1"/>
    <n v="54.596466462881821"/>
    <n v="3.3849097663984233"/>
  </r>
  <r>
    <s v="LOFI4A"/>
    <n v="0"/>
    <n v="0"/>
    <x v="13"/>
    <x v="4"/>
    <n v="2.7150854890708342"/>
    <n v="-4.6283142587394659"/>
  </r>
  <r>
    <s v="LOFI4B"/>
    <n v="0"/>
    <n v="0"/>
    <x v="13"/>
    <x v="4"/>
    <n v="2.7134193215567484"/>
    <n v="-4.626236005174146"/>
  </r>
  <r>
    <s v="LOVE40"/>
    <n v="64.849999999999994"/>
    <n v="46.2428195112414"/>
    <x v="10"/>
    <x v="12"/>
    <n v="-3.8149404679047598"/>
    <n v="-1.8623562739206576"/>
  </r>
  <r>
    <s v="LUIC1Q"/>
    <n v="12.733763980297214"/>
    <n v="15.75406676735679"/>
    <x v="4"/>
    <x v="1"/>
    <n v="62.191940462312097"/>
    <n v="4.0658052220377474"/>
  </r>
  <r>
    <s v="LUIC1R"/>
    <n v="12.733763980297214"/>
    <n v="15.75406676735679"/>
    <x v="4"/>
    <x v="1"/>
    <n v="62.191940462312097"/>
    <n v="4.0658052220377474"/>
  </r>
  <r>
    <s v="LUMB1Q"/>
    <n v="0"/>
    <n v="0"/>
    <x v="23"/>
    <x v="1"/>
    <n v="54.556502154513474"/>
    <n v="0.8145955432396853"/>
  </r>
  <r>
    <s v="LUMB1R"/>
    <n v="0"/>
    <n v="0"/>
    <x v="23"/>
    <x v="1"/>
    <n v="53.48876850273161"/>
    <n v="0.81459554323964734"/>
  </r>
  <r>
    <s v="LUNA1Q"/>
    <n v="0"/>
    <n v="0"/>
    <x v="1"/>
    <x v="1"/>
    <n v="49.502706975359928"/>
    <n v="1.0562743100881964"/>
  </r>
  <r>
    <s v="LUNA1R"/>
    <n v="0"/>
    <n v="0"/>
    <x v="1"/>
    <x v="1"/>
    <n v="46.299506020014277"/>
    <n v="1.0562743100881964"/>
  </r>
  <r>
    <s v="LYND1Q"/>
    <n v="0"/>
    <n v="0"/>
    <x v="1"/>
    <x v="1"/>
    <n v="48.802245852232154"/>
    <n v="4.4243712333256564"/>
  </r>
  <r>
    <s v="LYND1R"/>
    <n v="0"/>
    <n v="0"/>
    <x v="1"/>
    <x v="1"/>
    <n v="48.446334634971528"/>
    <n v="4.4243712333256564"/>
  </r>
  <r>
    <s v="MACC20"/>
    <n v="0"/>
    <n v="0"/>
    <x v="5"/>
    <x v="9"/>
    <n v="5.25369620067619"/>
    <n v="-0.30212623661314575"/>
  </r>
  <r>
    <s v="MACC40"/>
    <n v="0"/>
    <n v="0"/>
    <x v="5"/>
    <x v="9"/>
    <n v="5.4326725784007079"/>
    <n v="-0.64922112653657182"/>
  </r>
  <r>
    <s v="MACD10"/>
    <n v="0"/>
    <n v="0"/>
    <x v="4"/>
    <x v="1"/>
    <n v="54.482094468020406"/>
    <n v="1.7456300278045698"/>
  </r>
  <r>
    <s v="MAGA20"/>
    <n v="0"/>
    <n v="0"/>
    <x v="2"/>
    <x v="2"/>
    <n v="-6.3593896914658696"/>
    <n v="4.7157765728856633"/>
  </r>
  <r>
    <s v="MAHI10"/>
    <n v="0"/>
    <n v="0"/>
    <x v="8"/>
    <x v="5"/>
    <n v="40.967577740505128"/>
    <n v="1.0764010911016297"/>
  </r>
  <r>
    <s v="MAHI20"/>
    <n v="51.099999999999994"/>
    <n v="0"/>
    <x v="8"/>
    <x v="5"/>
    <n v="38.912476083300611"/>
    <n v="1.0764010911016839"/>
  </r>
  <r>
    <s v="MANN40"/>
    <n v="88.6"/>
    <n v="90.261535478855961"/>
    <x v="10"/>
    <x v="6"/>
    <n v="-6.1719859831535908"/>
    <n v="-0.62707111390435322"/>
  </r>
  <r>
    <s v="MAWO40"/>
    <n v="7.2389918749080593"/>
    <n v="852.57302505695566"/>
    <x v="10"/>
    <x v="12"/>
    <n v="-4.556118491900035"/>
    <n v="-0.8753146495042935"/>
  </r>
  <r>
    <s v="MAYB10"/>
    <n v="0"/>
    <n v="0"/>
    <x v="8"/>
    <x v="5"/>
    <n v="44.222646250778709"/>
    <n v="1.3507701322972421"/>
  </r>
  <r>
    <s v="MAYT1T"/>
    <n v="0"/>
    <n v="0"/>
    <x v="8"/>
    <x v="5"/>
    <n v="43.225081316412314"/>
    <n v="1.3364886113646224"/>
  </r>
  <r>
    <s v="MEAD10"/>
    <n v="0"/>
    <n v="0"/>
    <x v="8"/>
    <x v="5"/>
    <n v="38.715694715403288"/>
    <n v="1.8371867575736245"/>
  </r>
  <r>
    <s v="MEDW40"/>
    <n v="0"/>
    <n v="0"/>
    <x v="13"/>
    <x v="14"/>
    <n v="4.0074110629428743"/>
    <n v="-3.5032808076093991"/>
  </r>
  <r>
    <s v="MELG10"/>
    <n v="34.859999999999992"/>
    <n v="0"/>
    <x v="1"/>
    <x v="1"/>
    <n v="52.734625774238559"/>
    <n v="3.2079341361660441"/>
  </r>
  <r>
    <s v="MELG40"/>
    <n v="0"/>
    <n v="0"/>
    <x v="1"/>
    <x v="1"/>
    <n v="52.734625774238559"/>
    <n v="3.2079341361660441"/>
  </r>
  <r>
    <s v="MELK2A"/>
    <n v="0"/>
    <n v="0"/>
    <x v="25"/>
    <x v="17"/>
    <n v="-6.1580165701388632"/>
    <n v="1.471553075956217"/>
  </r>
  <r>
    <s v="MELK2B"/>
    <n v="0"/>
    <n v="0"/>
    <x v="25"/>
    <x v="17"/>
    <n v="-5.9689507793641816"/>
    <n v="1.4746900282658806"/>
  </r>
  <r>
    <s v="MELK40_SEP"/>
    <n v="20.146672393384051"/>
    <n v="23.163111697063705"/>
    <x v="25"/>
    <x v="17"/>
    <n v="-5.986233963744529"/>
    <n v="1.2759394088272171"/>
  </r>
  <r>
    <s v="MELK40_WPD"/>
    <n v="20.146672393384051"/>
    <n v="23.163111697063705"/>
    <x v="25"/>
    <x v="17"/>
    <n v="-5.986233963744529"/>
    <n v="1.2759394088272171"/>
  </r>
  <r>
    <s v="MIDL40"/>
    <n v="562"/>
    <n v="185.34196196890341"/>
    <x v="24"/>
    <x v="16"/>
    <n v="14.599273940730042"/>
    <n v="0.24189579444661283"/>
  </r>
  <r>
    <s v="MILC10"/>
    <n v="0"/>
    <n v="0"/>
    <x v="1"/>
    <x v="1"/>
    <n v="48.330037665864765"/>
    <n v="-0.60086043710762316"/>
  </r>
  <r>
    <s v="MILH2A_EPN"/>
    <n v="28.5"/>
    <n v="52.822459161137466"/>
    <x v="6"/>
    <x v="4"/>
    <n v="-5.4349784627159545"/>
    <n v="-0.66965945170513319"/>
  </r>
  <r>
    <s v="MILH2A_LPN"/>
    <n v="0"/>
    <n v="0"/>
    <x v="6"/>
    <x v="4"/>
    <n v="-5.4349784627159545"/>
    <n v="-0.66965945170513319"/>
  </r>
  <r>
    <s v="MILH2B_EPN"/>
    <n v="0"/>
    <n v="0"/>
    <x v="6"/>
    <x v="4"/>
    <n v="-5.4349784627159554"/>
    <n v="-0.66965945170513319"/>
  </r>
  <r>
    <s v="MILH2B_LPN"/>
    <n v="0"/>
    <n v="0"/>
    <x v="6"/>
    <x v="4"/>
    <n v="-5.4349784627159554"/>
    <n v="-0.66965945170513319"/>
  </r>
  <r>
    <s v="MILW1Q"/>
    <n v="45.5"/>
    <n v="0"/>
    <x v="15"/>
    <x v="1"/>
    <n v="53.884296145246388"/>
    <n v="3.3849097663984336"/>
  </r>
  <r>
    <s v="MILW1S"/>
    <n v="0"/>
    <n v="0"/>
    <x v="15"/>
    <x v="1"/>
    <n v="54.952377680142689"/>
    <n v="3.3849097663984336"/>
  </r>
  <r>
    <s v="MITY40"/>
    <n v="243.99299999999999"/>
    <n v="264.11229580568738"/>
    <x v="25"/>
    <x v="17"/>
    <n v="-5.1902757838084304"/>
    <n v="1.2038379302047442"/>
  </r>
  <r>
    <s v="MOFF10"/>
    <n v="17.5"/>
    <n v="0"/>
    <x v="21"/>
    <x v="5"/>
    <n v="29.713114304753617"/>
    <n v="1.0356125053206209"/>
  </r>
  <r>
    <s v="MOFF40"/>
    <n v="0"/>
    <n v="0"/>
    <x v="21"/>
    <x v="5"/>
    <n v="29.713114304753635"/>
    <n v="1.0356125053205913"/>
  </r>
  <r>
    <s v="MONF20"/>
    <n v="28.504999999999999"/>
    <n v="52.831726259235914"/>
    <x v="20"/>
    <x v="3"/>
    <n v="6.6625110628032083"/>
    <n v="2.8220124197301653"/>
  </r>
  <r>
    <s v="MONF40"/>
    <n v="0"/>
    <n v="0"/>
    <x v="20"/>
    <x v="3"/>
    <n v="6.6503449428793342"/>
    <n v="2.7848173112718912"/>
  </r>
  <r>
    <s v="MONF4A"/>
    <n v="0"/>
    <n v="0"/>
    <x v="20"/>
    <x v="3"/>
    <n v="6.3932442261826088"/>
    <n v="2.7779959498399664"/>
  </r>
  <r>
    <s v="MOSH1Q"/>
    <n v="0"/>
    <n v="0"/>
    <x v="12"/>
    <x v="5"/>
    <n v="43.705023542208188"/>
    <n v="1.7911561683410739"/>
  </r>
  <r>
    <s v="MOSH1R"/>
    <n v="0"/>
    <n v="0"/>
    <x v="12"/>
    <x v="5"/>
    <n v="43.705023542208188"/>
    <n v="1.7911561683410739"/>
  </r>
  <r>
    <s v="MOSM10"/>
    <n v="0"/>
    <n v="0"/>
    <x v="12"/>
    <x v="5"/>
    <n v="42.930657347103256"/>
    <n v="1.7911561683410739"/>
  </r>
  <r>
    <s v="MOSM20"/>
    <n v="0"/>
    <n v="0"/>
    <x v="12"/>
    <x v="5"/>
    <n v="43.085112759269023"/>
    <n v="1.7555700501733353"/>
  </r>
  <r>
    <s v="MOSM2L"/>
    <n v="0"/>
    <n v="0"/>
    <x v="12"/>
    <x v="5"/>
    <n v="42.886430802630578"/>
    <n v="1.7760582414919897"/>
  </r>
  <r>
    <s v="MOSM2T"/>
    <n v="0"/>
    <n v="0"/>
    <x v="12"/>
    <x v="5"/>
    <n v="42.87960259354864"/>
    <n v="1.7555700501733353"/>
  </r>
  <r>
    <s v="MOSS1S"/>
    <n v="7.3570189163467775E-2"/>
    <n v="8.6647367220462339"/>
    <x v="4"/>
    <x v="1"/>
    <n v="62.191940462312054"/>
    <n v="4.0658052220376888"/>
  </r>
  <r>
    <s v="MOSS1T"/>
    <n v="7.3570189163467775E-2"/>
    <n v="8.6647367220462339"/>
    <x v="4"/>
    <x v="1"/>
    <n v="62.191940462312054"/>
    <n v="4.0658052220376888"/>
  </r>
  <r>
    <s v="MOTA1Q"/>
    <n v="0"/>
    <n v="0"/>
    <x v="4"/>
    <x v="1"/>
    <n v="65.549799367488561"/>
    <n v="4.0493486242273988"/>
  </r>
  <r>
    <s v="MOTA1R"/>
    <n v="0"/>
    <n v="0"/>
    <x v="4"/>
    <x v="1"/>
    <n v="65.549799367488561"/>
    <n v="4.0493486242273988"/>
  </r>
  <r>
    <s v="MYBS11"/>
    <n v="164.57499999999999"/>
    <n v="9.2670980984451701E-3"/>
    <x v="4"/>
    <x v="1"/>
    <n v="88.67033906104713"/>
    <n v="2.9080399428377732"/>
  </r>
  <r>
    <s v="MYBS12"/>
    <n v="9.9749999999999996"/>
    <n v="0"/>
    <x v="4"/>
    <x v="1"/>
    <n v="87.806028008777091"/>
    <n v="3.3460858734634082"/>
  </r>
  <r>
    <s v="MYBS1T"/>
    <n v="0"/>
    <n v="0"/>
    <x v="4"/>
    <x v="1"/>
    <n v="87.384804675626697"/>
    <n v="2.9253418419822319"/>
  </r>
  <r>
    <s v="NAIR1Q"/>
    <n v="0"/>
    <n v="0"/>
    <x v="4"/>
    <x v="1"/>
    <n v="56.955009839185365"/>
    <n v="5.5322497332603744"/>
  </r>
  <r>
    <s v="NAIR1R"/>
    <n v="0"/>
    <n v="0"/>
    <x v="4"/>
    <x v="1"/>
    <n v="54.773399911841842"/>
    <n v="4.2516803707198472"/>
  </r>
  <r>
    <s v="NANT1Q"/>
    <n v="0.11802704143871835"/>
    <n v="13.900647147667755"/>
    <x v="3"/>
    <x v="1"/>
    <n v="47.774375802548391"/>
    <n v="2.3790799730075416"/>
  </r>
  <r>
    <s v="NEAR2Q"/>
    <n v="5.0000000000000001E-3"/>
    <n v="9.2670980984451701E-3"/>
    <x v="12"/>
    <x v="5"/>
    <n v="38.56996523084517"/>
    <n v="1.6369579700937824"/>
  </r>
  <r>
    <s v="NEAR2R"/>
    <n v="0"/>
    <n v="0"/>
    <x v="12"/>
    <x v="5"/>
    <n v="36.921183458327249"/>
    <n v="1.5046585334198652"/>
  </r>
  <r>
    <s v="NECH20"/>
    <n v="0"/>
    <n v="0"/>
    <x v="16"/>
    <x v="7"/>
    <n v="-0.61702193550642237"/>
    <n v="0.16335787611894598"/>
  </r>
  <r>
    <s v="NECT40"/>
    <n v="280.02100000000002"/>
    <n v="0"/>
    <x v="17"/>
    <x v="13"/>
    <n v="3.672699779560364"/>
    <n v="0.34394138037705502"/>
  </r>
  <r>
    <s v="NECT4A"/>
    <n v="0"/>
    <n v="0"/>
    <x v="17"/>
    <x v="13"/>
    <n v="3.6727726562141569"/>
    <n v="-0.218869323053452"/>
  </r>
  <r>
    <s v="NECT4B"/>
    <n v="0"/>
    <n v="0"/>
    <x v="17"/>
    <x v="13"/>
    <n v="3.6726269029065626"/>
    <n v="-0.21760248196475068"/>
  </r>
  <r>
    <s v="NECU10"/>
    <n v="312.89999999999998"/>
    <n v="0"/>
    <x v="8"/>
    <x v="5"/>
    <n v="39.487904547319062"/>
    <n v="1.0764010911016935"/>
  </r>
  <r>
    <s v="NECU20"/>
    <n v="0"/>
    <n v="0"/>
    <x v="8"/>
    <x v="5"/>
    <n v="39.487904547317669"/>
    <n v="1.0764010911016291"/>
  </r>
  <r>
    <s v="NEEP20"/>
    <n v="0"/>
    <n v="0"/>
    <x v="5"/>
    <x v="3"/>
    <n v="7.5444281479490343"/>
    <n v="1.1015241057520775"/>
  </r>
  <r>
    <s v="NEEP4A"/>
    <n v="0"/>
    <n v="0"/>
    <x v="5"/>
    <x v="3"/>
    <n v="6.1802860756675644"/>
    <n v="1.7348597505861421"/>
  </r>
  <r>
    <s v="NEIL10"/>
    <n v="24.95"/>
    <n v="46.2428195112414"/>
    <x v="8"/>
    <x v="5"/>
    <n v="40.013477807148895"/>
    <n v="1.0809021052867065"/>
  </r>
  <r>
    <s v="NEIL1C"/>
    <n v="0"/>
    <n v="0"/>
    <x v="8"/>
    <x v="5"/>
    <n v="40.012849802612699"/>
    <n v="1.0824476629505635"/>
  </r>
  <r>
    <s v="NEIL20"/>
    <n v="0"/>
    <n v="0"/>
    <x v="8"/>
    <x v="5"/>
    <n v="38.617307876372543"/>
    <n v="1.9161280896273667"/>
  </r>
  <r>
    <s v="NEIL2A"/>
    <n v="0"/>
    <n v="0"/>
    <x v="8"/>
    <x v="5"/>
    <n v="38.622251714819676"/>
    <n v="1.9199170357604936"/>
  </r>
  <r>
    <s v="NEIL2C"/>
    <n v="0"/>
    <n v="0"/>
    <x v="8"/>
    <x v="5"/>
    <n v="40.625035073218292"/>
    <n v="1.9999261012709841"/>
  </r>
  <r>
    <s v="NEIL40"/>
    <n v="16.5"/>
    <n v="30.581423724869062"/>
    <x v="8"/>
    <x v="5"/>
    <n v="39.423153543251232"/>
    <n v="2.5337263093313029"/>
  </r>
  <r>
    <s v="NETS10"/>
    <n v="0"/>
    <n v="0"/>
    <x v="8"/>
    <x v="5"/>
    <n v="45.990791278306496"/>
    <n v="1.9098455780700139"/>
  </r>
  <r>
    <s v="NEWX20"/>
    <n v="0"/>
    <n v="0"/>
    <x v="14"/>
    <x v="4"/>
    <n v="-4.1309515196709574"/>
    <n v="-8.6601746642501602"/>
  </r>
  <r>
    <s v="NFLE40"/>
    <n v="0"/>
    <n v="0"/>
    <x v="13"/>
    <x v="14"/>
    <n v="2.883911219477183"/>
    <n v="-3.7498379230785841"/>
  </r>
  <r>
    <s v="NHYD20"/>
    <n v="0"/>
    <n v="0"/>
    <x v="6"/>
    <x v="4"/>
    <n v="-9.2603050610579949"/>
    <n v="-1.6021429053391862"/>
  </r>
  <r>
    <s v="NINF40"/>
    <n v="0"/>
    <n v="0"/>
    <x v="6"/>
    <x v="12"/>
    <n v="0.16328287122208798"/>
    <n v="-1.8623562739206583"/>
  </r>
  <r>
    <s v="NORL2A"/>
    <n v="0"/>
    <n v="0"/>
    <x v="5"/>
    <x v="3"/>
    <n v="4.41979390999043"/>
    <n v="1.0593184707889618"/>
  </r>
  <r>
    <s v="NORL2B"/>
    <n v="0"/>
    <n v="0"/>
    <x v="5"/>
    <x v="3"/>
    <n v="2.8978691466739788"/>
    <n v="1.272160964923176"/>
  </r>
  <r>
    <s v="NORM40"/>
    <n v="774.15124639703185"/>
    <n v="481.33307523324214"/>
    <x v="16"/>
    <x v="13"/>
    <n v="3.7478165067675158"/>
    <n v="-1.007492542653359"/>
  </r>
  <r>
    <s v="NORT20"/>
    <n v="68.53"/>
    <n v="0"/>
    <x v="18"/>
    <x v="10"/>
    <n v="10.822377613087204"/>
    <n v="2.39131093528108"/>
  </r>
  <r>
    <s v="NORT40"/>
    <n v="0"/>
    <n v="0"/>
    <x v="18"/>
    <x v="10"/>
    <n v="10.691233792775039"/>
    <n v="2.4633707573764481"/>
  </r>
  <r>
    <s v="NURS40"/>
    <n v="24.95"/>
    <n v="46.2428195112414"/>
    <x v="10"/>
    <x v="12"/>
    <n v="-4.4293380404271518"/>
    <n v="-0.62134622122520378"/>
  </r>
  <r>
    <s v="NURS4A"/>
    <n v="0"/>
    <n v="0"/>
    <x v="10"/>
    <x v="12"/>
    <n v="-5.5977222962396791"/>
    <n v="-1.9290268743751078"/>
  </r>
  <r>
    <s v="OCKH20"/>
    <n v="14.25"/>
    <n v="26.411229580568733"/>
    <x v="16"/>
    <x v="7"/>
    <n v="-5.4219037296793525E-2"/>
    <n v="-0.39179545633335106"/>
  </r>
  <r>
    <s v="OCKH2A"/>
    <n v="14.25"/>
    <n v="26.411229580568733"/>
    <x v="16"/>
    <x v="7"/>
    <n v="-0.3470425687200373"/>
    <n v="-0.18136916054581109"/>
  </r>
  <r>
    <s v="OFFE20"/>
    <n v="0"/>
    <n v="0"/>
    <x v="18"/>
    <x v="10"/>
    <n v="12.615520034651698"/>
    <n v="2.2621333748445025"/>
  </r>
  <r>
    <s v="OLDB20"/>
    <n v="0"/>
    <n v="0"/>
    <x v="16"/>
    <x v="7"/>
    <n v="0.60111834455748581"/>
    <n v="4.7912706518056292E-2"/>
  </r>
  <r>
    <s v="OLDB4A"/>
    <n v="24.95"/>
    <n v="46.2428195112414"/>
    <x v="16"/>
    <x v="7"/>
    <n v="0.56904971660918102"/>
    <n v="0.30878211706181091"/>
  </r>
  <r>
    <s v="OLDS10"/>
    <n v="0"/>
    <n v="0"/>
    <x v="25"/>
    <x v="17"/>
    <n v="-8.4744031106295434"/>
    <n v="1.6829616354620938"/>
  </r>
  <r>
    <s v="ORRI10"/>
    <n v="0.14163244972646202"/>
    <n v="16.680776577201307"/>
    <x v="4"/>
    <x v="1"/>
    <n v="62.193697871811423"/>
    <n v="4.0669458420955964"/>
  </r>
  <r>
    <s v="OSBA40"/>
    <n v="28.5"/>
    <n v="52.822459161137466"/>
    <x v="20"/>
    <x v="3"/>
    <n v="7.7007787948887394"/>
    <n v="2.8504937314714933"/>
  </r>
  <r>
    <s v="PADI40"/>
    <n v="0"/>
    <n v="0"/>
    <x v="20"/>
    <x v="9"/>
    <n v="9.2321388328131651"/>
    <n v="-0.19990122632777052"/>
  </r>
  <r>
    <s v="PAFB4A"/>
    <n v="0"/>
    <n v="0"/>
    <x v="16"/>
    <x v="7"/>
    <n v="-1.2757257450318871"/>
    <n v="0.83486729582070829"/>
  </r>
  <r>
    <s v="PAFB4B"/>
    <n v="0"/>
    <n v="0"/>
    <x v="16"/>
    <x v="7"/>
    <n v="-1.2757257450318871"/>
    <n v="0.83486729582070829"/>
  </r>
  <r>
    <s v="PAIS1Q"/>
    <n v="0"/>
    <n v="0"/>
    <x v="8"/>
    <x v="5"/>
    <n v="39.226838743727349"/>
    <n v="1.0809021052867216"/>
  </r>
  <r>
    <s v="PAIS1R"/>
    <n v="0"/>
    <n v="0"/>
    <x v="8"/>
    <x v="5"/>
    <n v="39.467940739916919"/>
    <n v="0.51780067325332813"/>
  </r>
  <r>
    <s v="PAIS1S"/>
    <n v="0"/>
    <n v="0"/>
    <x v="8"/>
    <x v="5"/>
    <n v="39.030178977871969"/>
    <n v="1.0809021052867216"/>
  </r>
  <r>
    <s v="PAIS1T"/>
    <n v="0"/>
    <n v="0"/>
    <x v="8"/>
    <x v="5"/>
    <n v="39.271280974061533"/>
    <n v="0.51780067325332813"/>
  </r>
  <r>
    <s v="PART1Q"/>
    <n v="0"/>
    <n v="0"/>
    <x v="12"/>
    <x v="5"/>
    <n v="32.977637153401226"/>
    <n v="3.1551609799687261"/>
  </r>
  <r>
    <s v="PART1R"/>
    <n v="0"/>
    <n v="0"/>
    <x v="12"/>
    <x v="5"/>
    <n v="32.977637153401226"/>
    <n v="3.1551609799687261"/>
  </r>
  <r>
    <s v="PEHE10"/>
    <n v="0"/>
    <n v="0"/>
    <x v="23"/>
    <x v="1"/>
    <n v="52.833676159203854"/>
    <n v="0.8145955432396409"/>
  </r>
  <r>
    <s v="PEHE20"/>
    <n v="73.500078684694287"/>
    <n v="9.2670980984451701E-3"/>
    <x v="23"/>
    <x v="1"/>
    <n v="52.833676159203335"/>
    <n v="0.81459554323971495"/>
  </r>
  <r>
    <s v="PEHG1Q"/>
    <n v="0"/>
    <n v="0"/>
    <x v="23"/>
    <x v="1"/>
    <n v="53.295497926570626"/>
    <n v="0.81459554323964745"/>
  </r>
  <r>
    <s v="PEHG1R"/>
    <n v="0"/>
    <n v="0"/>
    <x v="23"/>
    <x v="1"/>
    <n v="53.295497926570633"/>
    <n v="0.81459554323964745"/>
  </r>
  <r>
    <s v="PELH40"/>
    <n v="0"/>
    <n v="0"/>
    <x v="16"/>
    <x v="15"/>
    <n v="0.73867896030948021"/>
    <n v="9.4894323360289856E-2"/>
  </r>
  <r>
    <s v="PEMB40"/>
    <n v="828.78626427491588"/>
    <n v="2037.8441389461914"/>
    <x v="26"/>
    <x v="2"/>
    <n v="-5.16061291115731"/>
    <n v="9.1686675962271824"/>
  </r>
  <r>
    <s v="PENN20"/>
    <n v="0"/>
    <n v="0"/>
    <x v="16"/>
    <x v="7"/>
    <n v="1.8307735667295806"/>
    <n v="0.46553153680304105"/>
  </r>
  <r>
    <s v="PENN4A"/>
    <n v="0"/>
    <n v="0"/>
    <x v="16"/>
    <x v="7"/>
    <n v="1.8845421680556442"/>
    <n v="0.73441240769698568"/>
  </r>
  <r>
    <s v="PENN4B"/>
    <n v="0"/>
    <n v="0"/>
    <x v="16"/>
    <x v="7"/>
    <n v="1.8059727767902798"/>
    <n v="0.7231564400969609"/>
  </r>
  <r>
    <s v="PENT40"/>
    <n v="39.906999999999996"/>
    <n v="0"/>
    <x v="22"/>
    <x v="11"/>
    <n v="5.9778361285220241"/>
    <n v="4.1890693470426674"/>
  </r>
  <r>
    <s v="PERS10"/>
    <n v="0"/>
    <n v="0"/>
    <x v="4"/>
    <x v="1"/>
    <n v="47.146919031656999"/>
    <n v="-0.76989952096654868"/>
  </r>
  <r>
    <s v="PERS20"/>
    <n v="0"/>
    <n v="0"/>
    <x v="4"/>
    <x v="1"/>
    <n v="43.517772272640443"/>
    <n v="0.64342775120945417"/>
  </r>
  <r>
    <s v="PEWO21"/>
    <n v="0"/>
    <n v="0"/>
    <x v="20"/>
    <x v="16"/>
    <n v="12.253852725362119"/>
    <n v="0.28109593238974112"/>
  </r>
  <r>
    <s v="PEWO22"/>
    <n v="0"/>
    <n v="0"/>
    <x v="20"/>
    <x v="16"/>
    <n v="12.266515948361056"/>
    <n v="0.28231134686365816"/>
  </r>
  <r>
    <s v="PEWO40"/>
    <n v="308.5"/>
    <n v="52.822459161137466"/>
    <x v="20"/>
    <x v="16"/>
    <n v="12.505272895289593"/>
    <n v="0.15304445243807915"/>
  </r>
  <r>
    <s v="PEWO4A"/>
    <n v="0"/>
    <n v="0"/>
    <x v="20"/>
    <x v="16"/>
    <n v="11.928224752965241"/>
    <n v="4.965632431475013E-2"/>
  </r>
  <r>
    <s v="PEWO4B"/>
    <n v="0"/>
    <n v="0"/>
    <x v="20"/>
    <x v="16"/>
    <n v="11.768462722475457"/>
    <n v="4.3498570071036705E-3"/>
  </r>
  <r>
    <s v="PITS20"/>
    <n v="0"/>
    <n v="0"/>
    <x v="5"/>
    <x v="3"/>
    <n v="6.0145366956260204"/>
    <n v="1.0711562107323174"/>
  </r>
  <r>
    <s v="POOB2Q"/>
    <n v="0"/>
    <n v="0"/>
    <x v="11"/>
    <x v="5"/>
    <n v="36.547795350944199"/>
    <n v="1.7875455337928903"/>
  </r>
  <r>
    <s v="POOB2R"/>
    <n v="0"/>
    <n v="0"/>
    <x v="11"/>
    <x v="5"/>
    <n v="36.547795350944206"/>
    <n v="1.7875455337928903"/>
  </r>
  <r>
    <s v="POPP20"/>
    <n v="0"/>
    <n v="0"/>
    <x v="20"/>
    <x v="3"/>
    <n v="4.5107224043043939"/>
    <n v="2.8220124197301653"/>
  </r>
  <r>
    <s v="PORA1Q"/>
    <n v="0"/>
    <n v="0"/>
    <x v="3"/>
    <x v="1"/>
    <n v="51.951334839070071"/>
    <n v="1.6337935843510036"/>
  </r>
  <r>
    <s v="PORA1R"/>
    <n v="0"/>
    <n v="0"/>
    <x v="3"/>
    <x v="1"/>
    <n v="52.493094120432886"/>
    <n v="1.0872086733617843"/>
  </r>
  <r>
    <s v="PORD2Q"/>
    <n v="0"/>
    <n v="0"/>
    <x v="12"/>
    <x v="5"/>
    <n v="42.164551327103915"/>
    <n v="2.2297012323549357"/>
  </r>
  <r>
    <s v="PORD2R"/>
    <n v="0"/>
    <n v="0"/>
    <x v="12"/>
    <x v="5"/>
    <n v="42.164551327103915"/>
    <n v="2.2297012323549956"/>
  </r>
  <r>
    <s v="PUDM40"/>
    <n v="0"/>
    <n v="0"/>
    <x v="14"/>
    <x v="4"/>
    <n v="0.2302095848366261"/>
    <n v="-5.5697669372750642"/>
  </r>
  <r>
    <s v="PYLE20"/>
    <n v="0"/>
    <n v="0"/>
    <x v="2"/>
    <x v="2"/>
    <n v="-6.5450723878844768"/>
    <n v="4.6120499739033338"/>
  </r>
  <r>
    <s v="QUER4A"/>
    <n v="0"/>
    <n v="0"/>
    <x v="24"/>
    <x v="16"/>
    <n v="14.941373245290476"/>
    <n v="0.25771553852523793"/>
  </r>
  <r>
    <s v="QUER4B"/>
    <n v="0"/>
    <n v="0"/>
    <x v="24"/>
    <x v="16"/>
    <n v="14.972085065708436"/>
    <n v="0.25936436372970745"/>
  </r>
  <r>
    <s v="QUOI10"/>
    <n v="0"/>
    <n v="0"/>
    <x v="15"/>
    <x v="1"/>
    <n v="56.376022549185009"/>
    <n v="3.384909766398434"/>
  </r>
  <r>
    <s v="QUOI1Q"/>
    <n v="0"/>
    <n v="0"/>
    <x v="15"/>
    <x v="1"/>
    <n v="56.198066940554689"/>
    <n v="3.384909766398434"/>
  </r>
  <r>
    <s v="RAIN20_ENW"/>
    <n v="71.25"/>
    <n v="132.05614790284366"/>
    <x v="20"/>
    <x v="9"/>
    <n v="9.5454214031423668"/>
    <n v="0.54660045077873964"/>
  </r>
  <r>
    <s v="RAIN20_SPM"/>
    <n v="0"/>
    <n v="0"/>
    <x v="20"/>
    <x v="9"/>
    <n v="9.5454214031423668"/>
    <n v="0.54660045077873964"/>
  </r>
  <r>
    <s v="RANN1Q"/>
    <n v="0"/>
    <n v="0"/>
    <x v="1"/>
    <x v="1"/>
    <n v="46.47087800445491"/>
    <n v="4.028594110700559"/>
  </r>
  <r>
    <s v="RANN1R"/>
    <n v="0"/>
    <n v="0"/>
    <x v="1"/>
    <x v="1"/>
    <n v="46.47087800445491"/>
    <n v="4.028594110700559"/>
  </r>
  <r>
    <s v="RASS40"/>
    <n v="0"/>
    <n v="0"/>
    <x v="2"/>
    <x v="2"/>
    <n v="-6.1542149245792119"/>
    <n v="2.730911137415752"/>
  </r>
  <r>
    <s v="RATS2A"/>
    <n v="0"/>
    <n v="0"/>
    <x v="16"/>
    <x v="7"/>
    <n v="0.58481160597733139"/>
    <n v="1.6248919955226948"/>
  </r>
  <r>
    <s v="RATS40"/>
    <n v="60.000157369388582"/>
    <n v="111.22371137753893"/>
    <x v="16"/>
    <x v="7"/>
    <n v="1.5612178059474624"/>
    <n v="1.0973361072727623"/>
  </r>
  <r>
    <s v="RAYL40"/>
    <n v="79.8"/>
    <n v="0"/>
    <x v="13"/>
    <x v="14"/>
    <n v="2.3209802969873676"/>
    <n v="-3.0059088131406382"/>
  </r>
  <r>
    <s v="REBR20"/>
    <n v="0"/>
    <n v="0"/>
    <x v="13"/>
    <x v="4"/>
    <n v="0.7412269231294788"/>
    <n v="-3.9821408068351531"/>
  </r>
  <r>
    <s v="REDH10"/>
    <n v="0"/>
    <n v="0"/>
    <x v="12"/>
    <x v="5"/>
    <n v="42.882560457127028"/>
    <n v="1.2428121863173882"/>
  </r>
  <r>
    <s v="REDM1Q"/>
    <n v="0"/>
    <n v="0"/>
    <x v="4"/>
    <x v="1"/>
    <n v="44.228889329906359"/>
    <n v="2.5247910460029046"/>
  </r>
  <r>
    <s v="REDM1R"/>
    <n v="0"/>
    <n v="0"/>
    <x v="4"/>
    <x v="1"/>
    <n v="44.228889329906316"/>
    <n v="2.5247910460029064"/>
  </r>
  <r>
    <s v="RHIG40"/>
    <n v="391.29999999999995"/>
    <n v="277.08623314351058"/>
    <x v="2"/>
    <x v="2"/>
    <n v="-5.5555819338602124"/>
    <n v="4.4318490396578865"/>
  </r>
  <r>
    <s v="ROCH20"/>
    <n v="28.5"/>
    <n v="52.822459161137466"/>
    <x v="20"/>
    <x v="9"/>
    <n v="7.1100605566603656"/>
    <n v="0.26623673318307645"/>
  </r>
  <r>
    <s v="ROCH4A"/>
    <n v="0"/>
    <n v="0"/>
    <x v="20"/>
    <x v="9"/>
    <n v="6.7398073617262169"/>
    <n v="6.0534589214541516E-2"/>
  </r>
  <r>
    <s v="ROCK40"/>
    <n v="6.3734602376907912"/>
    <n v="750.63494597405872"/>
    <x v="5"/>
    <x v="9"/>
    <n v="6.3894559964054656"/>
    <n v="0.7853683495425714"/>
  </r>
  <r>
    <s v="ROWD4A"/>
    <n v="0"/>
    <n v="0"/>
    <x v="13"/>
    <x v="4"/>
    <n v="1.4125583979427072"/>
    <n v="-4.2480465920917574"/>
  </r>
  <r>
    <s v="ROWD4B"/>
    <n v="0"/>
    <n v="0"/>
    <x v="13"/>
    <x v="4"/>
    <n v="1.4036945736904278"/>
    <n v="-4.2388062916857114"/>
  </r>
  <r>
    <s v="RUGE40"/>
    <n v="0"/>
    <n v="0"/>
    <x v="16"/>
    <x v="7"/>
    <n v="2.3646456999555041"/>
    <n v="0.5602437071270836"/>
  </r>
  <r>
    <s v="RYEH40"/>
    <n v="45.52595564191224"/>
    <n v="662.59751403882967"/>
    <x v="13"/>
    <x v="4"/>
    <n v="0.20280780499578441"/>
    <n v="-0.27007489728476636"/>
  </r>
  <r>
    <s v="RYEH4A"/>
    <n v="0"/>
    <n v="0"/>
    <x v="13"/>
    <x v="4"/>
    <n v="0.20269837658457598"/>
    <n v="-0.26991698620854881"/>
  </r>
  <r>
    <s v="RYEH4B"/>
    <n v="0"/>
    <n v="0"/>
    <x v="13"/>
    <x v="4"/>
    <n v="0.20286251920137396"/>
    <n v="-0.27015385282288185"/>
  </r>
  <r>
    <s v="RYHA40"/>
    <n v="6.9999999999999993E-3"/>
    <n v="0"/>
    <x v="17"/>
    <x v="13"/>
    <n v="1.6623428428624845"/>
    <n v="2.3767242446540449"/>
  </r>
  <r>
    <s v="SACO1Q"/>
    <n v="0"/>
    <n v="0"/>
    <x v="8"/>
    <x v="5"/>
    <n v="37.498350627894254"/>
    <n v="2.1370559771571118"/>
  </r>
  <r>
    <s v="SACO1R"/>
    <n v="0"/>
    <n v="0"/>
    <x v="8"/>
    <x v="5"/>
    <n v="32.118182708130036"/>
    <n v="2.1566241625620401"/>
  </r>
  <r>
    <s v="SAEN20"/>
    <n v="0"/>
    <n v="0"/>
    <x v="20"/>
    <x v="3"/>
    <n v="6.1470659487010275"/>
    <n v="3.7711109667451796"/>
  </r>
  <r>
    <s v="SAES20"/>
    <n v="8.6553163721726794"/>
    <n v="1019.3807908289687"/>
    <x v="20"/>
    <x v="3"/>
    <n v="6.1470659487010293"/>
    <n v="3.7508401994264555"/>
  </r>
  <r>
    <s v="SALH20"/>
    <n v="0"/>
    <n v="0"/>
    <x v="18"/>
    <x v="10"/>
    <n v="11.139159987934388"/>
    <n v="2.9076419584442137"/>
  </r>
  <r>
    <s v="SANX1Q"/>
    <n v="0"/>
    <n v="0"/>
    <x v="12"/>
    <x v="5"/>
    <n v="36.044614885214315"/>
    <n v="1.6282021491040131"/>
  </r>
  <r>
    <s v="SANX1R"/>
    <n v="0"/>
    <n v="0"/>
    <x v="12"/>
    <x v="5"/>
    <n v="35.270248690109376"/>
    <n v="1.6282021491040131"/>
  </r>
  <r>
    <s v="STOB40"/>
    <n v="0"/>
    <n v="0"/>
    <x v="16"/>
    <x v="8"/>
    <n v="2.4376355360049238"/>
    <n v="1.4540199665612414"/>
  </r>
  <r>
    <s v="SEAB40"/>
    <n v="34.659691275691898"/>
    <n v="1189.8027248593753"/>
    <x v="25"/>
    <x v="17"/>
    <n v="-6.5333121518925106"/>
    <n v="4.541495541275669"/>
  </r>
  <r>
    <s v="SELL4A"/>
    <n v="0"/>
    <n v="0"/>
    <x v="13"/>
    <x v="14"/>
    <n v="4.1175206910327411"/>
    <n v="-4.5028413808420362"/>
  </r>
  <r>
    <s v="SELL4B"/>
    <n v="0"/>
    <n v="0"/>
    <x v="13"/>
    <x v="14"/>
    <n v="4.1175206910327411"/>
    <n v="-4.5028413808420362"/>
  </r>
  <r>
    <s v="SELL40"/>
    <n v="3024.95"/>
    <n v="46.2428195112414"/>
    <x v="13"/>
    <x v="14"/>
    <n v="2.5296398574268268"/>
    <n v="-1.8623562739206583"/>
  </r>
  <r>
    <s v="SFEG1Q"/>
    <n v="0"/>
    <n v="0"/>
    <x v="23"/>
    <x v="1"/>
    <n v="54.200590937252954"/>
    <n v="0.81459554323971151"/>
  </r>
  <r>
    <s v="SFEG1R"/>
    <n v="0"/>
    <n v="0"/>
    <x v="23"/>
    <x v="1"/>
    <n v="54.200590937252954"/>
    <n v="0.81459554323971151"/>
  </r>
  <r>
    <s v="SFEG1S"/>
    <n v="0"/>
    <n v="0"/>
    <x v="23"/>
    <x v="1"/>
    <n v="54.200590937252954"/>
    <n v="0.81459554323971151"/>
  </r>
  <r>
    <s v="SFEG1T"/>
    <n v="0"/>
    <n v="0"/>
    <x v="23"/>
    <x v="1"/>
    <n v="54.200590937252954"/>
    <n v="0.81459554323971151"/>
  </r>
  <r>
    <s v="SFEM1Q"/>
    <n v="0"/>
    <n v="0"/>
    <x v="23"/>
    <x v="1"/>
    <n v="54.912965684500925"/>
    <n v="0.81459554323966399"/>
  </r>
  <r>
    <s v="SFEM1R"/>
    <n v="0"/>
    <n v="0"/>
    <x v="23"/>
    <x v="1"/>
    <n v="54.912965684500925"/>
    <n v="0.81459554323966399"/>
  </r>
  <r>
    <s v="SFER10"/>
    <n v="0"/>
    <n v="0"/>
    <x v="23"/>
    <x v="1"/>
    <n v="54.022635328622563"/>
    <n v="0.81459554323960426"/>
  </r>
  <r>
    <s v="SFIL1Q"/>
    <n v="0"/>
    <n v="0"/>
    <x v="19"/>
    <x v="1"/>
    <n v="47.556685054478564"/>
    <n v="4.0848824543936635"/>
  </r>
  <r>
    <s v="SHBA40"/>
    <n v="10.740539455617663"/>
    <n v="1264.9681575358641"/>
    <x v="20"/>
    <x v="3"/>
    <n v="5.0269360450889264"/>
    <n v="4.3079442748589578"/>
  </r>
  <r>
    <s v="SHEC20"/>
    <n v="0"/>
    <n v="0"/>
    <x v="5"/>
    <x v="3"/>
    <n v="5.9661068666504375"/>
    <n v="1.0771747009656703"/>
  </r>
  <r>
    <s v="SHIN10"/>
    <n v="73.5"/>
    <n v="0"/>
    <x v="4"/>
    <x v="1"/>
    <n v="71.03854270189035"/>
    <n v="4.0364104792804376"/>
  </r>
  <r>
    <s v="SHRE4A"/>
    <n v="35"/>
    <n v="0"/>
    <x v="16"/>
    <x v="7"/>
    <n v="3.2297599849717114"/>
    <n v="0.84278455101159266"/>
  </r>
  <r>
    <s v="SHRU2Q"/>
    <n v="0"/>
    <n v="0"/>
    <x v="11"/>
    <x v="5"/>
    <n v="34.583644532131594"/>
    <n v="1.7875455337928903"/>
  </r>
  <r>
    <s v="SHRU2R"/>
    <n v="0"/>
    <n v="0"/>
    <x v="11"/>
    <x v="5"/>
    <n v="34.583644532131601"/>
    <n v="1.7875455337928903"/>
  </r>
  <r>
    <s v="SIGH2Q"/>
    <n v="0"/>
    <n v="0"/>
    <x v="11"/>
    <x v="5"/>
    <n v="37.127905559014941"/>
    <n v="1.8132556780517235"/>
  </r>
  <r>
    <s v="SIGH2R"/>
    <n v="0"/>
    <n v="0"/>
    <x v="11"/>
    <x v="5"/>
    <n v="37.127905559014941"/>
    <n v="1.8132556780517235"/>
  </r>
  <r>
    <s v="SING40"/>
    <n v="0"/>
    <n v="0"/>
    <x v="13"/>
    <x v="14"/>
    <n v="3.0267105317479297"/>
    <n v="-3.6924278834455078"/>
  </r>
  <r>
    <s v="SIZE10"/>
    <n v="0"/>
    <n v="0"/>
    <x v="16"/>
    <x v="13"/>
    <n v="5.362947324457437"/>
    <n v="-2.3121733206350417"/>
  </r>
  <r>
    <s v="SIZE40"/>
    <n v="1045.5"/>
    <n v="1139.8530661087559"/>
    <x v="16"/>
    <x v="13"/>
    <n v="5.3629473244574308"/>
    <n v="-2.3121733206350337"/>
  </r>
  <r>
    <s v="SJOW20"/>
    <n v="0"/>
    <n v="0"/>
    <x v="14"/>
    <x v="4"/>
    <n v="-2.704159957907843"/>
    <n v="-3.5799801766066905"/>
  </r>
  <r>
    <s v="SJOW40"/>
    <n v="0"/>
    <n v="0"/>
    <x v="14"/>
    <x v="4"/>
    <n v="-2.704159957907843"/>
    <n v="-3.5799801766066905"/>
  </r>
  <r>
    <s v="SKLG20"/>
    <n v="0"/>
    <n v="0"/>
    <x v="20"/>
    <x v="3"/>
    <n v="6.2602217668888258"/>
    <n v="2.2759537461296095"/>
  </r>
  <r>
    <s v="SLOY10"/>
    <n v="0.62947755433983121"/>
    <n v="74.136784787561368"/>
    <x v="7"/>
    <x v="1"/>
    <n v="44.393217181885802"/>
    <n v="3.8254651373447213"/>
  </r>
  <r>
    <s v="SLOY1T"/>
    <n v="0"/>
    <n v="0"/>
    <x v="7"/>
    <x v="1"/>
    <n v="46.347235495974516"/>
    <n v="3.9758198032086098"/>
  </r>
  <r>
    <s v="SMAN20"/>
    <n v="0"/>
    <n v="0"/>
    <x v="5"/>
    <x v="9"/>
    <n v="6.0821302698798005"/>
    <n v="-1.3701643416466298"/>
  </r>
  <r>
    <s v="SMEA10"/>
    <n v="0"/>
    <n v="0"/>
    <x v="11"/>
    <x v="5"/>
    <n v="37.121025891634403"/>
    <n v="1.0944008611185889"/>
  </r>
  <r>
    <s v="SMEA20"/>
    <n v="0"/>
    <n v="0"/>
    <x v="11"/>
    <x v="5"/>
    <n v="36.876611616096838"/>
    <n v="1.7875455337928812"/>
  </r>
  <r>
    <s v="SMEA4Q"/>
    <n v="0"/>
    <n v="0"/>
    <x v="11"/>
    <x v="5"/>
    <n v="37.139299471385726"/>
    <n v="1.6325592090088497"/>
  </r>
  <r>
    <s v="SMEA4R"/>
    <n v="0"/>
    <n v="0"/>
    <x v="11"/>
    <x v="5"/>
    <n v="37.342991952441245"/>
    <n v="1.6846337507603724"/>
  </r>
  <r>
    <s v="SPAV1Q"/>
    <n v="0"/>
    <n v="0"/>
    <x v="8"/>
    <x v="5"/>
    <n v="38.974401262543182"/>
    <n v="4.1624475919187232"/>
  </r>
  <r>
    <s v="SPAV1R"/>
    <n v="0"/>
    <n v="0"/>
    <x v="8"/>
    <x v="5"/>
    <n v="38.974401262543182"/>
    <n v="4.1624475919187232"/>
  </r>
  <r>
    <s v="SPEN4A"/>
    <n v="12.475"/>
    <n v="23.1214097556207"/>
    <x v="18"/>
    <x v="10"/>
    <n v="13.96552307478102"/>
    <n v="2.3403614519819458"/>
  </r>
  <r>
    <s v="SPEN4B"/>
    <n v="12.475"/>
    <n v="23.1214097556207"/>
    <x v="18"/>
    <x v="10"/>
    <n v="13.965523074781014"/>
    <n v="2.3403614519819547"/>
  </r>
  <r>
    <s v="SPLN40"/>
    <n v="7.475045957785496"/>
    <n v="1158.3779952075479"/>
    <x v="17"/>
    <x v="8"/>
    <n v="3.7577228457524781"/>
    <n v="0.80897083621219978"/>
  </r>
  <r>
    <s v="SSHI20"/>
    <n v="0"/>
    <n v="0"/>
    <x v="18"/>
    <x v="10"/>
    <n v="13.890309663173081"/>
    <n v="2.293002063882029"/>
  </r>
  <r>
    <s v="STAH4A"/>
    <n v="63.699999999999996"/>
    <n v="0"/>
    <x v="24"/>
    <x v="16"/>
    <n v="13.603308060797412"/>
    <n v="5.6648101539273792E-2"/>
  </r>
  <r>
    <s v="STAH4B"/>
    <n v="63.699999999999996"/>
    <n v="0"/>
    <x v="24"/>
    <x v="16"/>
    <n v="13.415119181383265"/>
    <n v="5.6162580536365039E-2"/>
  </r>
  <r>
    <s v="STAL20"/>
    <n v="75"/>
    <n v="139.00647147667755"/>
    <x v="5"/>
    <x v="9"/>
    <n v="5.7750565444397441"/>
    <n v="0.15474571582852126"/>
  </r>
  <r>
    <s v="STAL40"/>
    <n v="0"/>
    <n v="0"/>
    <x v="5"/>
    <x v="9"/>
    <n v="5.8619091489524138"/>
    <n v="-0.31769435670998014"/>
  </r>
  <r>
    <s v="STAY40"/>
    <n v="13.797558440042303"/>
    <n v="1623.6048539456922"/>
    <x v="5"/>
    <x v="8"/>
    <n v="2.5625062623732964"/>
    <n v="2.61000498718747"/>
  </r>
  <r>
    <s v="STAY4A"/>
    <n v="0"/>
    <n v="0"/>
    <x v="5"/>
    <x v="8"/>
    <n v="2.2365053695835009"/>
    <n v="2.6088043688876761"/>
  </r>
  <r>
    <s v="STEW20"/>
    <n v="0"/>
    <n v="0"/>
    <x v="18"/>
    <x v="10"/>
    <n v="18.640648547907741"/>
    <n v="1.5634072212068733"/>
  </r>
  <r>
    <s v="STEW2A"/>
    <n v="0"/>
    <n v="0"/>
    <x v="18"/>
    <x v="10"/>
    <n v="18.645933128394514"/>
    <n v="1.5618689755833648"/>
  </r>
  <r>
    <s v="STEW40"/>
    <n v="0"/>
    <n v="0"/>
    <x v="18"/>
    <x v="10"/>
    <n v="18.615497352879768"/>
    <n v="2.11834465687968"/>
  </r>
  <r>
    <s v="STHA20"/>
    <n v="0"/>
    <n v="0"/>
    <x v="11"/>
    <x v="5"/>
    <n v="39.54095525856642"/>
    <n v="1.8075715936288468"/>
  </r>
  <r>
    <s v="STHA2A"/>
    <n v="0"/>
    <n v="0"/>
    <x v="11"/>
    <x v="5"/>
    <n v="36.716941784274347"/>
    <n v="1.5928759671239396"/>
  </r>
  <r>
    <s v="STHA2B"/>
    <n v="0"/>
    <n v="0"/>
    <x v="11"/>
    <x v="5"/>
    <n v="36.200818036683081"/>
    <n v="1.231594183149608"/>
  </r>
  <r>
    <s v="STHA40"/>
    <n v="5.0000000000000001E-3"/>
    <n v="9.2670980984451701E-3"/>
    <x v="11"/>
    <x v="5"/>
    <n v="36.200818036683081"/>
    <n v="1.231594183149608"/>
  </r>
  <r>
    <s v="STIR1Q"/>
    <n v="0"/>
    <n v="0"/>
    <x v="19"/>
    <x v="5"/>
    <n v="31.733187325994642"/>
    <n v="2.0750270545476566"/>
  </r>
  <r>
    <s v="STIR1R"/>
    <n v="0"/>
    <n v="0"/>
    <x v="19"/>
    <x v="5"/>
    <n v="49.694666611645999"/>
    <n v="2.0466163710879881"/>
  </r>
  <r>
    <s v="STIR1S"/>
    <n v="0"/>
    <n v="0"/>
    <x v="19"/>
    <x v="5"/>
    <n v="31.536527560139255"/>
    <n v="2.0750270545476566"/>
  </r>
  <r>
    <s v="STIR1T"/>
    <n v="0"/>
    <n v="0"/>
    <x v="19"/>
    <x v="5"/>
    <n v="49.498006845790613"/>
    <n v="2.0466163710879881"/>
  </r>
  <r>
    <s v="STLE10_SHEPD"/>
    <n v="0"/>
    <n v="0"/>
    <x v="8"/>
    <x v="5"/>
    <n v="40.644217242417618"/>
    <n v="2.3497149188538029"/>
  </r>
  <r>
    <s v="STLE10_SPD"/>
    <n v="0"/>
    <n v="0"/>
    <x v="8"/>
    <x v="5"/>
    <n v="40.644217242417618"/>
    <n v="2.3497149188538029"/>
  </r>
  <r>
    <s v="STRB20"/>
    <n v="46.9"/>
    <n v="0"/>
    <x v="4"/>
    <x v="1"/>
    <n v="74.513274596916034"/>
    <n v="3.1702245409356755"/>
  </r>
  <r>
    <s v="STRI1Q"/>
    <n v="0"/>
    <n v="0"/>
    <x v="23"/>
    <x v="1"/>
    <n v="55.268324589034748"/>
    <n v="0.8145955432396853"/>
  </r>
  <r>
    <s v="STRI1R"/>
    <n v="0"/>
    <n v="0"/>
    <x v="23"/>
    <x v="1"/>
    <n v="54.200590937252883"/>
    <n v="0.81459554323964734"/>
  </r>
  <r>
    <s v="STRL10"/>
    <n v="159.46"/>
    <n v="0"/>
    <x v="1"/>
    <x v="1"/>
    <n v="52.734625774238559"/>
    <n v="3.2079341361660441"/>
  </r>
  <r>
    <s v="STRW10"/>
    <n v="47.358500000000006"/>
    <n v="0"/>
    <x v="4"/>
    <x v="1"/>
    <n v="85.125803507166353"/>
    <n v="2.8069477398458713"/>
  </r>
  <r>
    <s v="STRW1C"/>
    <n v="3.4999999999999996E-3"/>
    <n v="0"/>
    <x v="4"/>
    <x v="1"/>
    <n v="85.125803507166353"/>
    <n v="2.8069477398458713"/>
  </r>
  <r>
    <s v="STSB40"/>
    <n v="0"/>
    <n v="0"/>
    <x v="5"/>
    <x v="3"/>
    <n v="6.4137400494051002"/>
    <n v="1.8334629048716815"/>
  </r>
  <r>
    <s v="STSB4A"/>
    <n v="0"/>
    <n v="0"/>
    <x v="5"/>
    <x v="3"/>
    <n v="6.2776721561427804"/>
    <n v="1.979660752089661"/>
  </r>
  <r>
    <s v="STWB4A"/>
    <n v="0"/>
    <n v="0"/>
    <x v="11"/>
    <x v="5"/>
    <n v="30.889923471450309"/>
    <n v="1.9965560149858872"/>
  </r>
  <r>
    <s v="STWB4B"/>
    <n v="0"/>
    <n v="0"/>
    <x v="11"/>
    <x v="5"/>
    <n v="30.889963443773173"/>
    <n v="1.9965513051459418"/>
  </r>
  <r>
    <s v="SUND40"/>
    <n v="94.4"/>
    <n v="174.9628120986448"/>
    <x v="16"/>
    <x v="15"/>
    <n v="-1.6535480516020551"/>
    <n v="1.0810462161049779"/>
  </r>
  <r>
    <s v="SWAN20_SPM"/>
    <n v="149.5"/>
    <n v="277.08623314351058"/>
    <x v="2"/>
    <x v="2"/>
    <n v="-5.4599350776204032"/>
    <n v="6.0496891163051529"/>
  </r>
  <r>
    <s v="SWAN20_SWA"/>
    <n v="0"/>
    <n v="0"/>
    <x v="2"/>
    <x v="2"/>
    <n v="-5.4599350776204032"/>
    <n v="6.0496891163051529"/>
  </r>
  <r>
    <s v="SWAN2A"/>
    <n v="0"/>
    <n v="0"/>
    <x v="2"/>
    <x v="2"/>
    <n v="-5.001918372661855"/>
    <n v="5.2427076957158709"/>
  </r>
  <r>
    <s v="SWAN44"/>
    <n v="46.4285"/>
    <n v="23.1214097556207"/>
    <x v="2"/>
    <x v="2"/>
    <n v="-5.3869928281196344"/>
    <n v="5.8982598012841763"/>
  </r>
  <r>
    <s v="SWAN4A"/>
    <n v="46.435499999999998"/>
    <n v="23.1214097556207"/>
    <x v="2"/>
    <x v="2"/>
    <n v="-5.4599350776204032"/>
    <n v="6.0496891163051529"/>
  </r>
  <r>
    <s v="TARL1Q"/>
    <n v="0"/>
    <n v="0"/>
    <x v="4"/>
    <x v="1"/>
    <n v="47.909625932257974"/>
    <n v="2.1773184986439666"/>
  </r>
  <r>
    <s v="TARL1R"/>
    <n v="0"/>
    <n v="0"/>
    <x v="4"/>
    <x v="1"/>
    <n v="47.536498659268943"/>
    <n v="2.2032565569556728"/>
  </r>
  <r>
    <s v="TAUN4A"/>
    <n v="222.47499999999999"/>
    <n v="23.1214097556207"/>
    <x v="10"/>
    <x v="6"/>
    <n v="-5.8693530338412723"/>
    <n v="5.2783262035848368"/>
  </r>
  <r>
    <s v="TAUN4B"/>
    <n v="12.475"/>
    <n v="23.1214097556207"/>
    <x v="10"/>
    <x v="6"/>
    <n v="-5.8692074049258895"/>
    <n v="5.2593830662844026"/>
  </r>
  <r>
    <s v="TAYN1Q"/>
    <n v="0"/>
    <n v="0"/>
    <x v="15"/>
    <x v="1"/>
    <n v="48.486247143333586"/>
    <n v="3.7138387369797967"/>
  </r>
  <r>
    <s v="TAYN1R"/>
    <n v="0"/>
    <n v="0"/>
    <x v="15"/>
    <x v="1"/>
    <n v="49.731936403745848"/>
    <n v="2.3791716722524803"/>
  </r>
  <r>
    <s v="TEAL10"/>
    <n v="50"/>
    <n v="92.670980984451703"/>
    <x v="1"/>
    <x v="1"/>
    <n v="47.901106497687103"/>
    <n v="1.0562743100881964"/>
  </r>
  <r>
    <s v="TEAL20"/>
    <n v="752.5"/>
    <n v="0"/>
    <x v="1"/>
    <x v="1"/>
    <n v="45.341450044417606"/>
    <n v="1.4054827791232887"/>
  </r>
  <r>
    <s v="TELR1Q"/>
    <n v="0"/>
    <n v="0"/>
    <x v="12"/>
    <x v="5"/>
    <n v="30.731484548100685"/>
    <n v="1.8132556780517766"/>
  </r>
  <r>
    <s v="TELR1R"/>
    <n v="0"/>
    <n v="0"/>
    <x v="12"/>
    <x v="5"/>
    <n v="30.731484548100685"/>
    <n v="1.8132556780517766"/>
  </r>
  <r>
    <s v="TEMP2A"/>
    <n v="12.375"/>
    <n v="22.936067793651794"/>
    <x v="5"/>
    <x v="3"/>
    <n v="5.2332649806119171"/>
    <n v="3.1480880843936023"/>
  </r>
  <r>
    <s v="TEMP2B"/>
    <n v="12.375"/>
    <n v="22.936067793651794"/>
    <x v="5"/>
    <x v="3"/>
    <n v="4.5757510536622767"/>
    <n v="2.3103153948651842"/>
  </r>
  <r>
    <s v="THOM20"/>
    <n v="0"/>
    <n v="0"/>
    <x v="5"/>
    <x v="3"/>
    <n v="6.0992810121396293"/>
    <n v="2.9228236758730968"/>
  </r>
  <r>
    <s v="THOM41"/>
    <n v="19.954999999999998"/>
    <n v="9.2670980984451701E-3"/>
    <x v="5"/>
    <x v="3"/>
    <n v="5.8494348825174516"/>
    <n v="3.0137401164563267"/>
  </r>
  <r>
    <s v="THOM46"/>
    <n v="19.95"/>
    <n v="0"/>
    <x v="5"/>
    <x v="3"/>
    <n v="5.6719125838236257"/>
    <n v="3.0062570850360943"/>
  </r>
  <r>
    <s v="THUS10"/>
    <n v="0"/>
    <n v="0"/>
    <x v="4"/>
    <x v="1"/>
    <n v="88.39150865158723"/>
    <n v="2.9761414027878947"/>
  </r>
  <r>
    <s v="THTO40"/>
    <n v="279.99299999999999"/>
    <n v="0"/>
    <x v="20"/>
    <x v="3"/>
    <n v="7.0976868958821147"/>
    <n v="2.9213595706884874"/>
  </r>
  <r>
    <s v="THUR20"/>
    <n v="0"/>
    <n v="0"/>
    <x v="5"/>
    <x v="3"/>
    <n v="4.3489533469975576"/>
    <n v="2.6394549461848036"/>
  </r>
  <r>
    <s v="THUR2A"/>
    <n v="0"/>
    <n v="0"/>
    <x v="5"/>
    <x v="3"/>
    <n v="4.3783183070848413"/>
    <n v="2.8183179808482621"/>
  </r>
  <r>
    <s v="TILB20"/>
    <n v="5.9013520719359178"/>
    <n v="695.03235738338776"/>
    <x v="13"/>
    <x v="14"/>
    <n v="0.25003194053926281"/>
    <n v="-1.084619483899945"/>
  </r>
  <r>
    <s v="TILB40"/>
    <n v="0"/>
    <n v="0"/>
    <x v="13"/>
    <x v="14"/>
    <n v="2.1456391990047687"/>
    <n v="-3.2720982548318878"/>
  </r>
  <r>
    <s v="TILB4A"/>
    <n v="0"/>
    <n v="0"/>
    <x v="13"/>
    <x v="14"/>
    <n v="2.1248345847502743"/>
    <n v="-3.2559329772437269"/>
  </r>
  <r>
    <s v="TILB4B"/>
    <n v="0"/>
    <n v="0"/>
    <x v="13"/>
    <x v="14"/>
    <n v="2.1281926946557919"/>
    <n v="-3.2614658923335624"/>
  </r>
  <r>
    <s v="TINP2A"/>
    <n v="0"/>
    <n v="0"/>
    <x v="5"/>
    <x v="3"/>
    <n v="4.4351668652668943"/>
    <n v="2.6731144801514581"/>
  </r>
  <r>
    <s v="TINP2B"/>
    <n v="0"/>
    <n v="0"/>
    <x v="5"/>
    <x v="3"/>
    <n v="4.4351668652668943"/>
    <n v="2.6731144801514581"/>
  </r>
  <r>
    <s v="TODP20"/>
    <n v="7.8684694292478904E-5"/>
    <n v="9.2670980984451701E-3"/>
    <x v="18"/>
    <x v="10"/>
    <n v="10.799605173651498"/>
    <n v="2.9679363801997205"/>
  </r>
  <r>
    <s v="TONG10"/>
    <n v="0"/>
    <n v="0"/>
    <x v="8"/>
    <x v="5"/>
    <n v="39.790963366941533"/>
    <n v="1.9098455780699235"/>
  </r>
  <r>
    <s v="TONG1Q"/>
    <n v="0"/>
    <n v="0"/>
    <x v="8"/>
    <x v="5"/>
    <n v="39.790963366941533"/>
    <n v="1.9098455780699235"/>
  </r>
  <r>
    <s v="TONG1R"/>
    <n v="0"/>
    <n v="0"/>
    <x v="8"/>
    <x v="5"/>
    <n v="39.790963366941533"/>
    <n v="1.9098455780699235"/>
  </r>
  <r>
    <s v="TORN10"/>
    <n v="0"/>
    <n v="0"/>
    <x v="11"/>
    <x v="5"/>
    <n v="37.010660628253618"/>
    <n v="1.9066365684570226"/>
  </r>
  <r>
    <s v="TORN40"/>
    <n v="8.5000000000000006E-3"/>
    <n v="9.2670980984451701E-3"/>
    <x v="11"/>
    <x v="5"/>
    <n v="37.010660628253568"/>
    <n v="1.9066365684570254"/>
  </r>
  <r>
    <s v="TOTT20"/>
    <n v="24.95"/>
    <n v="46.2428195112414"/>
    <x v="14"/>
    <x v="4"/>
    <n v="0.63889004337191002"/>
    <n v="-1.7360069960742623"/>
  </r>
  <r>
    <s v="TRAW20"/>
    <n v="0"/>
    <n v="0"/>
    <x v="5"/>
    <x v="11"/>
    <n v="5.4046576203642669"/>
    <n v="2.1580366506188255"/>
  </r>
  <r>
    <s v="TRAW40"/>
    <n v="46.906999999999996"/>
    <n v="0"/>
    <x v="5"/>
    <x v="11"/>
    <n v="5.4046576203642775"/>
    <n v="2.1580366506188433"/>
  </r>
  <r>
    <s v="TREM20"/>
    <n v="0"/>
    <n v="0"/>
    <x v="2"/>
    <x v="2"/>
    <n v="-7.5497525707755342"/>
    <n v="3.6238100356534604"/>
  </r>
  <r>
    <s v="TREU4A"/>
    <n v="0"/>
    <n v="0"/>
    <x v="5"/>
    <x v="11"/>
    <n v="5.0374651385757305"/>
    <n v="0.99562545734400831"/>
  </r>
  <r>
    <s v="TREU4B"/>
    <n v="0"/>
    <n v="0"/>
    <x v="5"/>
    <x v="11"/>
    <n v="5.0374651385757305"/>
    <n v="0.99562545734400831"/>
  </r>
  <r>
    <s v="TUMB1Q"/>
    <n v="0"/>
    <n v="0"/>
    <x v="1"/>
    <x v="1"/>
    <n v="44.335410700891195"/>
    <n v="4.028594110700559"/>
  </r>
  <r>
    <s v="TUMB1R"/>
    <n v="0"/>
    <n v="0"/>
    <x v="1"/>
    <x v="1"/>
    <n v="44.335410700891195"/>
    <n v="4.028594110700559"/>
  </r>
  <r>
    <s v="TUMM1Q"/>
    <n v="0"/>
    <n v="0"/>
    <x v="1"/>
    <x v="1"/>
    <n v="44.901423647006531"/>
    <n v="3.7881574996451608"/>
  </r>
  <r>
    <s v="TUMM1R"/>
    <n v="0"/>
    <n v="0"/>
    <x v="1"/>
    <x v="1"/>
    <n v="44.901423647006609"/>
    <n v="3.788157499645127"/>
  </r>
  <r>
    <s v="TUMM20"/>
    <n v="0"/>
    <n v="0"/>
    <x v="1"/>
    <x v="1"/>
    <n v="47.864935718808148"/>
    <n v="3.102880643658759"/>
  </r>
  <r>
    <s v="TUMM4A"/>
    <n v="0"/>
    <n v="0"/>
    <x v="1"/>
    <x v="1"/>
    <n v="49.876972740272478"/>
    <n v="2.9609956789544478"/>
  </r>
  <r>
    <s v="TYNE20"/>
    <n v="0"/>
    <n v="0"/>
    <x v="18"/>
    <x v="10"/>
    <n v="14.930498405248418"/>
    <n v="2.3181222487318065"/>
  </r>
  <r>
    <s v="TYNE2A"/>
    <n v="0"/>
    <n v="0"/>
    <x v="18"/>
    <x v="10"/>
    <n v="17.229156464843637"/>
    <n v="2.4060001411687097"/>
  </r>
  <r>
    <s v="UPPB21"/>
    <n v="0"/>
    <n v="0"/>
    <x v="2"/>
    <x v="2"/>
    <n v="-5.4428087092750328"/>
    <n v="3.728245915629846"/>
  </r>
  <r>
    <s v="UPPB22"/>
    <n v="0"/>
    <n v="0"/>
    <x v="2"/>
    <x v="2"/>
    <n v="-5.6853829130852942"/>
    <n v="3.7279394654190434"/>
  </r>
  <r>
    <s v="USKM20"/>
    <n v="66.688277699555002"/>
    <n v="898.91778264727998"/>
    <x v="2"/>
    <x v="2"/>
    <n v="-7.8339052892876504"/>
    <n v="3.6381119579157444"/>
  </r>
  <r>
    <s v="USKM2A"/>
    <n v="0"/>
    <n v="0"/>
    <x v="2"/>
    <x v="2"/>
    <n v="-7.8448340279537891"/>
    <n v="3.5985774533739572"/>
  </r>
  <r>
    <s v="USKM2B"/>
    <n v="0"/>
    <n v="0"/>
    <x v="2"/>
    <x v="2"/>
    <n v="-7.8352965854142456"/>
    <n v="3.6437408916440424"/>
  </r>
  <r>
    <s v="WALH40"/>
    <n v="88.448499999999996"/>
    <n v="0"/>
    <x v="25"/>
    <x v="17"/>
    <n v="-3.2092172876505849"/>
    <n v="2.4066399578331814"/>
  </r>
  <r>
    <s v="WALP40_EME"/>
    <n v="351.90464493198328"/>
    <n v="759.90667762155317"/>
    <x v="17"/>
    <x v="13"/>
    <n v="3.5840391937036546"/>
    <n v="0.73634211207180877"/>
  </r>
  <r>
    <s v="WALP40_EPN"/>
    <n v="350.72437451759612"/>
    <n v="620.9002061448756"/>
    <x v="17"/>
    <x v="13"/>
    <n v="3.5840391937036546"/>
    <n v="0.73634211207180877"/>
  </r>
  <r>
    <s v="WALX20"/>
    <n v="0"/>
    <n v="0"/>
    <x v="13"/>
    <x v="4"/>
    <n v="0.5839754033736978"/>
    <n v="-1.0675680642158647"/>
  </r>
  <r>
    <s v="WALX4A"/>
    <n v="0"/>
    <n v="0"/>
    <x v="13"/>
    <x v="4"/>
    <n v="8.7902059965556459E-2"/>
    <n v="-0.35170757898807453"/>
  </r>
  <r>
    <s v="WALX4B"/>
    <n v="0"/>
    <n v="0"/>
    <x v="13"/>
    <x v="4"/>
    <n v="9.3330218130519671E-2"/>
    <n v="-0.3595407028385823"/>
  </r>
  <r>
    <s v="WARL20"/>
    <n v="64.650000000000006"/>
    <n v="45.872135587303589"/>
    <x v="13"/>
    <x v="14"/>
    <n v="-0.31022760696021856"/>
    <n v="-0.96979380126567372"/>
  </r>
  <r>
    <s v="WASF2A"/>
    <n v="0"/>
    <n v="0"/>
    <x v="20"/>
    <x v="9"/>
    <n v="11.007738728712711"/>
    <n v="0.43428049784746603"/>
  </r>
  <r>
    <s v="WASF2B"/>
    <n v="0"/>
    <n v="0"/>
    <x v="20"/>
    <x v="9"/>
    <n v="10.998662512708952"/>
    <n v="0.43466839608380015"/>
  </r>
  <r>
    <s v="WATS2A"/>
    <n v="0"/>
    <n v="0"/>
    <x v="6"/>
    <x v="4"/>
    <n v="-3.0889014524022156"/>
    <n v="-0.91716396621612661"/>
  </r>
  <r>
    <s v="WATS2B"/>
    <n v="0"/>
    <n v="0"/>
    <x v="6"/>
    <x v="4"/>
    <n v="-3.0968988490210121"/>
    <n v="-0.91846813853882214"/>
  </r>
  <r>
    <s v="WBOL20"/>
    <n v="0"/>
    <n v="0"/>
    <x v="18"/>
    <x v="10"/>
    <n v="13.505376639037822"/>
    <n v="2.2835819945633751"/>
  </r>
  <r>
    <s v="WBUR40"/>
    <n v="94.502669749187433"/>
    <n v="1235.3041765227413"/>
    <x v="5"/>
    <x v="8"/>
    <n v="3.9341708342794237"/>
    <n v="2.8045993697384324"/>
  </r>
  <r>
    <s v="WESE10"/>
    <n v="101.5"/>
    <n v="0"/>
    <x v="11"/>
    <x v="5"/>
    <n v="37.61365341470443"/>
    <n v="1.866078361377814"/>
  </r>
  <r>
    <s v="WFIB20"/>
    <n v="0"/>
    <n v="0"/>
    <x v="12"/>
    <x v="5"/>
    <n v="44.112198092633776"/>
    <n v="1.6081980274748777"/>
  </r>
  <r>
    <s v="WFIE1A"/>
    <n v="94.95"/>
    <n v="46.2428195112414"/>
    <x v="12"/>
    <x v="5"/>
    <n v="50.15637134476281"/>
    <n v="1.8792682807739975"/>
  </r>
  <r>
    <s v="WFIE1B"/>
    <n v="0"/>
    <n v="0"/>
    <x v="12"/>
    <x v="5"/>
    <n v="28.586631072308624"/>
    <n v="6.5368373276385601"/>
  </r>
  <r>
    <s v="WFIE10"/>
    <n v="0"/>
    <n v="0"/>
    <x v="12"/>
    <x v="5"/>
    <n v="43.73308488995027"/>
    <n v="1.6485684124089612"/>
  </r>
  <r>
    <s v="WFIE20"/>
    <n v="0"/>
    <n v="0"/>
    <x v="12"/>
    <x v="5"/>
    <n v="43.416748338912683"/>
    <n v="1.7214515165240167"/>
  </r>
  <r>
    <s v="WGEO2Q"/>
    <n v="0"/>
    <n v="0"/>
    <x v="12"/>
    <x v="5"/>
    <n v="41.378890999578871"/>
    <n v="2.2297012323549357"/>
  </r>
  <r>
    <s v="WGEO2R"/>
    <n v="0"/>
    <n v="0"/>
    <x v="12"/>
    <x v="5"/>
    <n v="41.378890999578871"/>
    <n v="2.2297012323549956"/>
  </r>
  <r>
    <s v="WHAM40"/>
    <n v="0"/>
    <n v="0"/>
    <x v="14"/>
    <x v="4"/>
    <n v="2.4255822449762348"/>
    <n v="-4.1528700520286765"/>
  </r>
  <r>
    <s v="WHAM4A"/>
    <n v="0"/>
    <n v="0"/>
    <x v="14"/>
    <x v="4"/>
    <n v="1.0108569950098909"/>
    <n v="-5.4931779164509384"/>
  </r>
  <r>
    <s v="WHAM4B"/>
    <n v="0"/>
    <n v="0"/>
    <x v="14"/>
    <x v="4"/>
    <n v="1.0108569950098949"/>
    <n v="-5.4931779164509251"/>
  </r>
  <r>
    <s v="WHGA20"/>
    <n v="28.5"/>
    <n v="52.822459161137466"/>
    <x v="20"/>
    <x v="9"/>
    <n v="7.1784046050940855"/>
    <n v="-0.13349598056804646"/>
  </r>
  <r>
    <s v="WHHO2Q"/>
    <n v="0"/>
    <n v="0"/>
    <x v="11"/>
    <x v="5"/>
    <n v="35.048781985982437"/>
    <n v="1.8066591598772597"/>
  </r>
  <r>
    <s v="WHHO2R"/>
    <n v="0"/>
    <n v="0"/>
    <x v="11"/>
    <x v="5"/>
    <n v="35.048781985982423"/>
    <n v="1.8066591598772597"/>
  </r>
  <r>
    <s v="WHIB1A"/>
    <n v="0"/>
    <n v="0"/>
    <x v="1"/>
    <x v="1"/>
    <n v="44.166519669110691"/>
    <n v="4.1709531953506076"/>
  </r>
  <r>
    <s v="WHIB1B"/>
    <n v="0"/>
    <n v="0"/>
    <x v="1"/>
    <x v="1"/>
    <n v="44.063716399364822"/>
    <n v="4.0491399176127478"/>
  </r>
  <r>
    <s v="WHIB1C"/>
    <n v="0"/>
    <n v="0"/>
    <x v="1"/>
    <x v="1"/>
    <n v="46.174745112844825"/>
    <n v="4.2059185845628084"/>
  </r>
  <r>
    <s v="WHIB1D"/>
    <n v="0"/>
    <n v="0"/>
    <x v="1"/>
    <x v="1"/>
    <n v="46.046691917196533"/>
    <n v="4.0541862561526809"/>
  </r>
  <r>
    <s v="WHIB1E"/>
    <n v="0"/>
    <n v="0"/>
    <x v="1"/>
    <x v="1"/>
    <n v="46.143959936075163"/>
    <n v="4.3108147521996987"/>
  </r>
  <r>
    <s v="WHIB1F"/>
    <n v="0"/>
    <n v="0"/>
    <x v="1"/>
    <x v="1"/>
    <n v="45.940156962719513"/>
    <n v="4.0693252717721649"/>
  </r>
  <r>
    <s v="WHIB1G"/>
    <n v="0"/>
    <n v="0"/>
    <x v="1"/>
    <x v="1"/>
    <n v="46.12554582207374"/>
    <n v="4.3158098078014486"/>
  </r>
  <r>
    <s v="WHIB1H"/>
    <n v="0"/>
    <n v="0"/>
    <x v="1"/>
    <x v="1"/>
    <n v="45.918135716446194"/>
    <n v="4.0700461772778054"/>
  </r>
  <r>
    <s v="WHSO20"/>
    <n v="224.45"/>
    <n v="46.2428195112414"/>
    <x v="2"/>
    <x v="2"/>
    <n v="-7.7927712965297102"/>
    <n v="3.3530235708746097"/>
  </r>
  <r>
    <s v="WHSO2A"/>
    <n v="0"/>
    <n v="0"/>
    <x v="2"/>
    <x v="2"/>
    <n v="-7.7706688015751313"/>
    <n v="3.297849603688022"/>
  </r>
  <r>
    <s v="WHSO2B"/>
    <n v="0"/>
    <n v="0"/>
    <x v="2"/>
    <x v="2"/>
    <n v="-7.7705536844138985"/>
    <n v="3.2975622392755999"/>
  </r>
  <r>
    <s v="WHSO4B"/>
    <n v="0"/>
    <n v="0"/>
    <x v="2"/>
    <x v="2"/>
    <n v="-6.8787536286929045"/>
    <n v="2.993202918207007"/>
  </r>
  <r>
    <s v="WHSO4A"/>
    <n v="0"/>
    <n v="0"/>
    <x v="2"/>
    <x v="2"/>
    <n v="-6.8730765003212451"/>
    <n v="2.9909680073208667"/>
  </r>
  <r>
    <s v="WHTB1S"/>
    <n v="0"/>
    <n v="0"/>
    <x v="12"/>
    <x v="5"/>
    <n v="42.727251079489321"/>
    <n v="3.5929211565934698"/>
  </r>
  <r>
    <s v="WHTB1T"/>
    <n v="0"/>
    <n v="0"/>
    <x v="12"/>
    <x v="5"/>
    <n v="42.732347108523179"/>
    <n v="3.5907808002928081"/>
  </r>
  <r>
    <s v="WHTL1S"/>
    <n v="0"/>
    <n v="0"/>
    <x v="12"/>
    <x v="5"/>
    <n v="42.923910845344707"/>
    <n v="3.5929211565934698"/>
  </r>
  <r>
    <s v="WHTL1T"/>
    <n v="0"/>
    <n v="0"/>
    <x v="12"/>
    <x v="5"/>
    <n v="42.929006874378572"/>
    <n v="3.5907808002928081"/>
  </r>
  <r>
    <s v="WIBA20"/>
    <n v="0"/>
    <n v="0"/>
    <x v="5"/>
    <x v="3"/>
    <n v="6.067550700860556"/>
    <n v="2.0382160809004959"/>
  </r>
  <r>
    <s v="WIEN2A"/>
    <n v="0"/>
    <n v="0"/>
    <x v="16"/>
    <x v="7"/>
    <n v="-0.25972920301718577"/>
    <n v="-0.39179545633335106"/>
  </r>
  <r>
    <s v="WIEN2B"/>
    <n v="0"/>
    <n v="0"/>
    <x v="16"/>
    <x v="7"/>
    <n v="-0.20884815734983109"/>
    <n v="-0.13299529944518745"/>
  </r>
  <r>
    <s v="WILE20"/>
    <n v="0"/>
    <n v="0"/>
    <x v="16"/>
    <x v="7"/>
    <n v="1.7499228161310008"/>
    <n v="0.41618301512421302"/>
  </r>
  <r>
    <s v="WILE40"/>
    <n v="106.03669204753817"/>
    <n v="196.3790758041516"/>
    <x v="16"/>
    <x v="7"/>
    <n v="1.7499228161310008"/>
    <n v="0.41618301512421302"/>
  </r>
  <r>
    <s v="WIMB20"/>
    <n v="0"/>
    <n v="0"/>
    <x v="14"/>
    <x v="4"/>
    <n v="-3.8461669312426152"/>
    <n v="-3.9049717746748009"/>
  </r>
  <r>
    <s v="WIOW1Q"/>
    <n v="0"/>
    <n v="0"/>
    <x v="4"/>
    <x v="1"/>
    <n v="44.387281450445201"/>
    <n v="-0.80489495839726199"/>
  </r>
  <r>
    <s v="WIOW1R"/>
    <n v="0"/>
    <n v="0"/>
    <x v="4"/>
    <x v="1"/>
    <n v="44.387281450445201"/>
    <n v="-0.80489495839726188"/>
  </r>
  <r>
    <s v="WISD20_EPN"/>
    <n v="0"/>
    <n v="0"/>
    <x v="14"/>
    <x v="4"/>
    <n v="-2.9724158244800645"/>
    <n v="-3.2180871106970725"/>
  </r>
  <r>
    <s v="WISD20_LPN"/>
    <n v="0"/>
    <n v="129.73937337823239"/>
    <x v="14"/>
    <x v="4"/>
    <n v="-2.9724158244800645"/>
    <n v="-3.2180871106970725"/>
  </r>
  <r>
    <s v="WISD20_SEP"/>
    <n v="0"/>
    <n v="0"/>
    <x v="14"/>
    <x v="4"/>
    <n v="-2.9724158244800645"/>
    <n v="-3.2180871106970725"/>
  </r>
  <r>
    <s v="WISD2B"/>
    <n v="0"/>
    <n v="0"/>
    <x v="14"/>
    <x v="4"/>
    <n v="-0.7510081470304607"/>
    <n v="-2.9665992019452112"/>
  </r>
  <r>
    <s v="WISD4A"/>
    <n v="0"/>
    <n v="0"/>
    <x v="14"/>
    <x v="4"/>
    <n v="-5.7077312482052678"/>
    <n v="-3.5277550580407797"/>
  </r>
  <r>
    <s v="WISD4B"/>
    <n v="0"/>
    <n v="0"/>
    <x v="14"/>
    <x v="4"/>
    <n v="-5.7077312482052678"/>
    <n v="-3.5277550580407797"/>
  </r>
  <r>
    <s v="WISH10"/>
    <n v="24.975000000000001"/>
    <n v="46.289155001733626"/>
    <x v="11"/>
    <x v="5"/>
    <n v="37.578815988632499"/>
    <n v="1.5046585334198574"/>
  </r>
  <r>
    <s v="WISH20"/>
    <n v="0"/>
    <n v="0"/>
    <x v="11"/>
    <x v="5"/>
    <n v="37.578815988632499"/>
    <n v="1.5046585334198574"/>
  </r>
  <r>
    <s v="WISH40"/>
    <n v="0"/>
    <n v="0"/>
    <x v="11"/>
    <x v="5"/>
    <n v="37.171449147659914"/>
    <n v="1.3430642214823549"/>
  </r>
  <r>
    <s v="WIYH10"/>
    <n v="200"/>
    <n v="370.68392393780681"/>
    <x v="7"/>
    <x v="5"/>
    <n v="40.721299104450559"/>
    <n v="3.1551609799687261"/>
  </r>
  <r>
    <s v="WIYH20"/>
    <n v="0"/>
    <n v="0"/>
    <x v="7"/>
    <x v="5"/>
    <n v="41.84225519542413"/>
    <n v="2.28495359059165"/>
  </r>
  <r>
    <s v="WIYH2R"/>
    <n v="0"/>
    <n v="0"/>
    <x v="7"/>
    <x v="5"/>
    <n v="41.734078792228011"/>
    <n v="2.1223903837547682"/>
  </r>
  <r>
    <s v="WIYH4Q"/>
    <n v="0"/>
    <n v="0"/>
    <x v="7"/>
    <x v="5"/>
    <n v="41.515783878936396"/>
    <n v="2.5572497782975323"/>
  </r>
  <r>
    <s v="WLEE20"/>
    <n v="275.8"/>
    <n v="0"/>
    <x v="8"/>
    <x v="5"/>
    <n v="39.383449760181634"/>
    <n v="1.8249684679876452"/>
  </r>
  <r>
    <s v="WLEX20"/>
    <n v="166.6"/>
    <n v="0"/>
    <x v="8"/>
    <x v="5"/>
    <n v="39.383449760181634"/>
    <n v="1.8249684679876452"/>
  </r>
  <r>
    <s v="WMEL20"/>
    <n v="0"/>
    <n v="0"/>
    <x v="5"/>
    <x v="3"/>
    <n v="5.0274071654645089"/>
    <n v="2.8346054638625033"/>
  </r>
  <r>
    <s v="WOHI1Q"/>
    <n v="0"/>
    <n v="0"/>
    <x v="4"/>
    <x v="1"/>
    <n v="44.22461818252583"/>
    <n v="-0.68268920215363571"/>
  </r>
  <r>
    <s v="WOHI1R"/>
    <n v="0"/>
    <n v="0"/>
    <x v="4"/>
    <x v="1"/>
    <n v="44.224618182525845"/>
    <n v="-0.68268920215369744"/>
  </r>
  <r>
    <s v="WTHU4A"/>
    <n v="0"/>
    <n v="0"/>
    <x v="13"/>
    <x v="4"/>
    <n v="2.6950129944595917"/>
    <n v="-3.8277529630670526"/>
  </r>
  <r>
    <s v="WTHU4B"/>
    <n v="0"/>
    <n v="0"/>
    <x v="13"/>
    <x v="4"/>
    <n v="2.6950129944595882"/>
    <n v="-3.8277529630670526"/>
  </r>
  <r>
    <s v="WTHU4C"/>
    <n v="0"/>
    <n v="0"/>
    <x v="13"/>
    <x v="4"/>
    <n v="2.5253459089840025"/>
    <n v="-3.9802005737435322"/>
  </r>
  <r>
    <s v="WTHU4D"/>
    <n v="0"/>
    <n v="0"/>
    <x v="13"/>
    <x v="4"/>
    <n v="2.5253459089840025"/>
    <n v="-3.9898031818034929"/>
  </r>
  <r>
    <s v="WTHU4E"/>
    <n v="0"/>
    <n v="0"/>
    <x v="13"/>
    <x v="4"/>
    <n v="2.5280212072480288"/>
    <n v="-3.9832926761951444"/>
  </r>
  <r>
    <s v="WTHU4F"/>
    <n v="0"/>
    <n v="0"/>
    <x v="13"/>
    <x v="4"/>
    <n v="2.5280212072480288"/>
    <n v="-3.9915234831036837"/>
  </r>
  <r>
    <s v="WWEY20"/>
    <n v="64.849999999999994"/>
    <n v="46.2428195112414"/>
    <x v="6"/>
    <x v="4"/>
    <n v="-4.6973694984551342"/>
    <n v="-2.6944837388633491"/>
  </r>
  <r>
    <s v="WWEY2A"/>
    <n v="0"/>
    <n v="0"/>
    <x v="6"/>
    <x v="4"/>
    <n v="-9.2023948626756464"/>
    <n v="-2.569585713760945"/>
  </r>
  <r>
    <s v="WWEY4A"/>
    <n v="0"/>
    <n v="0"/>
    <x v="6"/>
    <x v="4"/>
    <n v="-4.9144815966611732"/>
    <n v="-2.8749030887776574"/>
  </r>
  <r>
    <s v="WWEY4B"/>
    <n v="0"/>
    <n v="0"/>
    <x v="6"/>
    <x v="4"/>
    <n v="-6.1365421405315166"/>
    <n v="-2.8403938612634629"/>
  </r>
  <r>
    <s v="WYLF40"/>
    <n v="85.666378580142052"/>
    <n v="194.60906006734857"/>
    <x v="22"/>
    <x v="11"/>
    <n v="5.9778361285220241"/>
    <n v="5.3893953545378235"/>
  </r>
  <r>
    <s v="WYMO40"/>
    <n v="74.896500000000003"/>
    <n v="0"/>
    <x v="16"/>
    <x v="15"/>
    <n v="-0.72798816855988036"/>
    <n v="0.77497380785323711"/>
  </r>
  <r>
    <s v="FARI2J"/>
    <n v="0"/>
    <n v="0"/>
    <x v="4"/>
    <x v="1"/>
    <n v="57.540496487307998"/>
    <n v="3.9005569895817525"/>
  </r>
  <r>
    <s v="FARI2K"/>
    <n v="0"/>
    <n v="0"/>
    <x v="4"/>
    <x v="1"/>
    <n v="57.539842141442357"/>
    <n v="3.8982475335854798"/>
  </r>
  <r>
    <s v="CRSS2C"/>
    <n v="0"/>
    <n v="0"/>
    <x v="3"/>
    <x v="1"/>
    <n v="61.656225701237979"/>
    <n v="2.4387615644263563"/>
  </r>
  <r>
    <s v="CRSS2D"/>
    <n v="0"/>
    <n v="0"/>
    <x v="3"/>
    <x v="1"/>
    <n v="61.65622570123805"/>
    <n v="2.4387615644264176"/>
  </r>
  <r>
    <s v="BHLA10"/>
    <n v="146.15999999999997"/>
    <n v="0"/>
    <x v="15"/>
    <x v="1"/>
    <n v="54.863399875827433"/>
    <n v="3.3849097663984833"/>
  </r>
  <r>
    <s v="DUNH10"/>
    <n v="0"/>
    <n v="0"/>
    <x v="8"/>
    <x v="5"/>
    <n v="40.864522908307379"/>
    <n v="1.0764010911016622"/>
  </r>
  <r>
    <s v="FYRI10"/>
    <n v="0"/>
    <n v="0"/>
    <x v="4"/>
    <x v="1"/>
    <n v="63.893350535394397"/>
    <n v="3.4896057950255881"/>
  </r>
  <r>
    <s v="FYRI2J"/>
    <n v="58.8"/>
    <n v="0"/>
    <x v="4"/>
    <x v="1"/>
    <n v="63.893350535394333"/>
    <n v="3.4896057950255441"/>
  </r>
  <r>
    <s v="FYRI2K"/>
    <n v="0"/>
    <n v="0"/>
    <x v="4"/>
    <x v="1"/>
    <n v="63.893350535394369"/>
    <n v="3.4896057950255881"/>
  </r>
  <r>
    <s v="HIBU40"/>
    <n v="0"/>
    <n v="0"/>
    <x v="14"/>
    <x v="4"/>
    <n v="-1.0511850316370595"/>
    <n v="-3.7198604921733915"/>
  </r>
  <r>
    <s v="LOCB10"/>
    <n v="0"/>
    <n v="0"/>
    <x v="4"/>
    <x v="1"/>
    <n v="71.644197681887718"/>
    <n v="3.2267537107490147"/>
  </r>
  <r>
    <s v="LOCB20"/>
    <n v="0"/>
    <n v="0"/>
    <x v="4"/>
    <x v="1"/>
    <n v="70.741055068940611"/>
    <n v="3.2544781880043665"/>
  </r>
  <r>
    <s v="BLHI40"/>
    <n v="972.09999999999991"/>
    <n v="0.92670980984451701"/>
    <x v="4"/>
    <x v="1"/>
    <n v="49.310461269373853"/>
    <n v="0.72528895835287177"/>
  </r>
  <r>
    <s v="BLHI10"/>
    <n v="0"/>
    <n v="0"/>
    <x v="4"/>
    <x v="1"/>
    <n v="51.004762144612961"/>
    <n v="-1.0056154299073248"/>
  </r>
  <r>
    <s v="DORE11"/>
    <n v="61.949999999999996"/>
    <n v="0"/>
    <x v="4"/>
    <x v="1"/>
    <n v="51.004762144613046"/>
    <n v="-1.0056154299073248"/>
  </r>
  <r>
    <s v="DORE12"/>
    <n v="61.949999999999996"/>
    <n v="0"/>
    <x v="4"/>
    <x v="1"/>
    <n v="51.004762144608627"/>
    <n v="-1.0056154299072102"/>
  </r>
  <r>
    <s v="KYPE10"/>
    <n v="108.92"/>
    <n v="0"/>
    <x v="11"/>
    <x v="5"/>
    <n v="34.73321612148635"/>
    <n v="1.1653850213974593"/>
  </r>
  <r>
    <s v="MIDM10"/>
    <n v="77.699999999999989"/>
    <n v="0"/>
    <x v="11"/>
    <x v="5"/>
    <n v="34.733216121486379"/>
    <n v="1.1653850213974604"/>
  </r>
  <r>
    <s v="MILS1Q"/>
    <n v="6.9999999999999993E-3"/>
    <n v="0"/>
    <x v="15"/>
    <x v="1"/>
    <n v="53.883633948320025"/>
    <n v="3.3849097663984691"/>
  </r>
  <r>
    <s v="SPIT10"/>
    <n v="0"/>
    <n v="0"/>
    <x v="4"/>
    <x v="1"/>
    <n v="88.314427843786504"/>
    <n v="2.9080399428377732"/>
  </r>
  <r>
    <s v="SPIT20"/>
    <n v="0"/>
    <n v="0"/>
    <x v="4"/>
    <x v="1"/>
    <n v="89.826727627481958"/>
    <n v="2.8921137398651222"/>
  </r>
  <r>
    <s v="THUS20"/>
    <n v="0"/>
    <n v="0"/>
    <x v="4"/>
    <x v="1"/>
    <n v="88.391508651587245"/>
    <n v="2.9761414027879147"/>
  </r>
  <r>
    <s v="TOMT10"/>
    <n v="0"/>
    <n v="0"/>
    <x v="4"/>
    <x v="1"/>
    <n v="56.616967642646884"/>
    <n v="4.0968134534185978"/>
  </r>
  <r>
    <s v="TOMT20"/>
    <n v="0"/>
    <n v="0"/>
    <x v="4"/>
    <x v="1"/>
    <n v="57.690147451312967"/>
    <n v="3.9355419423297531"/>
  </r>
  <r>
    <s v="ABBA10"/>
    <n v="66.849999999999994"/>
    <n v="0"/>
    <x v="4"/>
    <x v="1"/>
    <n v="47.362907165996759"/>
    <n v="1.8872952474622058"/>
  </r>
  <r>
    <s v="ECLA40_SEP"/>
    <n v="0"/>
    <n v="0"/>
    <x v="16"/>
    <x v="15"/>
    <n v="-2.9219440847234677"/>
    <n v="0.66801212282618105"/>
  </r>
  <r>
    <s v="RICH40"/>
    <n v="1070"/>
    <n v="92.670980984451703"/>
    <x v="13"/>
    <x v="14"/>
    <n v="5.9008621878826899"/>
    <n v="-4.5028413808420362"/>
  </r>
  <r>
    <s v="WIMB40"/>
    <n v="0"/>
    <n v="0"/>
    <x v="14"/>
    <x v="4"/>
    <n v="-4.6960162548775868"/>
    <n v="-7.9830727665883163"/>
  </r>
  <r>
    <s v="LEIS4A"/>
    <n v="0"/>
    <n v="0"/>
    <x v="16"/>
    <x v="13"/>
    <n v="5.3283302658996936"/>
    <n v="-2.3121733206350319"/>
  </r>
  <r>
    <s v="CHIL40"/>
    <n v="1100"/>
    <n v="0"/>
    <x v="10"/>
    <x v="12"/>
    <n v="-3.4686498145968216"/>
    <n v="-1.030615183582988"/>
  </r>
  <r>
    <s v="BULL40"/>
    <n v="6.9999999999999993E-3"/>
    <n v="0"/>
    <x v="13"/>
    <x v="13"/>
    <n v="2.7287456616595636"/>
    <n v="-2.8293733092868063"/>
  </r>
  <r>
    <s v="ROTI20"/>
    <n v="0"/>
    <n v="0"/>
    <x v="4"/>
    <x v="1"/>
    <n v="49.200709045634426"/>
    <n v="0.84304797926856712"/>
  </r>
  <r>
    <s v="NEDE20"/>
    <n v="630"/>
    <n v="0"/>
    <x v="23"/>
    <x v="1"/>
    <n v="52.086584571554468"/>
    <n v="0.82832753086995414"/>
  </r>
  <r>
    <s v="LUND10"/>
    <n v="0"/>
    <n v="0"/>
    <x v="15"/>
    <x v="1"/>
    <n v="57.799667418227472"/>
    <n v="4.0967322009197842"/>
  </r>
  <r>
    <s v="DENS10"/>
    <n v="0"/>
    <n v="0"/>
    <x v="1"/>
    <x v="1"/>
    <n v="47.100306258850758"/>
    <n v="1.0562743100882834"/>
  </r>
  <r>
    <s v="DUNM1T"/>
    <n v="0"/>
    <n v="0"/>
    <x v="4"/>
    <x v="1"/>
    <n v="57.896080531636073"/>
    <n v="3.8994022615835973"/>
  </r>
  <r>
    <s v="GLKO10"/>
    <n v="33.949999999999996"/>
    <n v="0"/>
    <x v="4"/>
    <x v="1"/>
    <n v="56.616967642646884"/>
    <n v="4.0968134534185978"/>
  </r>
  <r>
    <s v="DONO10"/>
    <n v="73.5"/>
    <n v="0"/>
    <x v="11"/>
    <x v="5"/>
    <n v="34.733216121486379"/>
    <n v="1.1653850213974604"/>
  </r>
  <r>
    <s v="SAKN10"/>
    <n v="75.599999999999994"/>
    <n v="0"/>
    <x v="8"/>
    <x v="5"/>
    <n v="39.486353862145933"/>
    <n v="1.0764010911016653"/>
  </r>
  <r>
    <s v="MARV40"/>
    <n v="0"/>
    <n v="277.08623314351058"/>
    <x v="16"/>
    <x v="13"/>
    <n v="-1.6929938309325216"/>
    <n v="1.6818470667717209"/>
  </r>
  <r>
    <s v="YAXL40"/>
    <n v="0"/>
    <n v="277.08623314351058"/>
    <x v="16"/>
    <x v="13"/>
    <n v="3.807686885749336"/>
    <n v="-1.6540398552007485"/>
  </r>
  <r>
    <s v="CREA10"/>
    <n v="64.680000000000007"/>
    <n v="0"/>
    <x v="4"/>
    <x v="1"/>
    <n v="72.636057846879666"/>
    <n v="3.5699682190760225"/>
  </r>
  <r>
    <s v="CAMA10"/>
    <n v="0"/>
    <n v="0"/>
    <x v="25"/>
    <x v="17"/>
    <n v="-6.9256707204196806"/>
    <n v="1.6829616354620938"/>
  </r>
  <r>
    <s v="CAPE10"/>
    <n v="0"/>
    <n v="0"/>
    <x v="5"/>
    <x v="9"/>
    <n v="4.1788645262510595"/>
    <n v="0.73191599221539505"/>
  </r>
  <r>
    <s v="ELST10"/>
    <n v="0"/>
    <n v="0"/>
    <x v="6"/>
    <x v="4"/>
    <n v="-2.8313852812763503"/>
    <n v="-0.66965945170512597"/>
  </r>
  <r>
    <s v="HEND10"/>
    <n v="0"/>
    <n v="0"/>
    <x v="6"/>
    <x v="4"/>
    <n v="-3.6057514763812799"/>
    <n v="-0.66965945170512597"/>
  </r>
  <r>
    <s v="INCE10"/>
    <n v="0"/>
    <n v="0"/>
    <x v="5"/>
    <x v="9"/>
    <n v="3.4044983311461281"/>
    <n v="0.73191599221539505"/>
  </r>
  <r>
    <s v="MARH4A"/>
    <n v="0"/>
    <n v="0"/>
    <x v="16"/>
    <x v="13"/>
    <n v="0.35527181848904793"/>
    <n v="2.0988998171124384"/>
  </r>
  <r>
    <s v="MARH4B"/>
    <n v="0"/>
    <n v="0"/>
    <x v="16"/>
    <x v="13"/>
    <n v="0.41435402889766798"/>
    <n v="2.0775738733515046"/>
  </r>
  <r>
    <s v="NORM10"/>
    <n v="0"/>
    <n v="0"/>
    <x v="16"/>
    <x v="13"/>
    <n v="3.7478165067675087"/>
    <n v="-1.0074925426533601"/>
  </r>
  <r>
    <s v="NOTR10"/>
    <n v="0"/>
    <n v="0"/>
    <x v="16"/>
    <x v="13"/>
    <n v="2.9734503116625786"/>
    <n v="-1.0074925426533601"/>
  </r>
  <r>
    <s v="PERH10"/>
    <n v="28"/>
    <n v="0"/>
    <x v="22"/>
    <x v="11"/>
    <n v="7.9444337870758837"/>
    <n v="5.3893953545378235"/>
  </r>
  <r>
    <s v="SAFO40"/>
    <n v="0"/>
    <n v="0"/>
    <x v="10"/>
    <x v="6"/>
    <n v="-5.9167207167492366"/>
    <n v="3.4932924178717446"/>
  </r>
  <r>
    <s v="SALH40"/>
    <n v="0"/>
    <n v="0"/>
    <x v="18"/>
    <x v="10"/>
    <n v="10.710527252222404"/>
    <n v="2.6112745686135543"/>
  </r>
  <r>
    <s v="SHUR40"/>
    <n v="0"/>
    <n v="0"/>
    <x v="10"/>
    <x v="6"/>
    <n v="-5.893746696097371"/>
    <n v="6.2565263837505176"/>
  </r>
  <r>
    <s v="SLKB10"/>
    <n v="0"/>
    <n v="0"/>
    <x v="4"/>
    <x v="1"/>
    <n v="57.086822824035941"/>
    <n v="4.2516803707198472"/>
  </r>
  <r>
    <s v="WYLF10"/>
    <n v="0"/>
    <n v="0"/>
    <x v="22"/>
    <x v="11"/>
    <n v="5.9778361285220241"/>
    <n v="5.3893953545378235"/>
  </r>
  <r>
    <s v="SAKN1T"/>
    <n v="0"/>
    <n v="0"/>
    <x v="8"/>
    <x v="5"/>
    <n v="41.946151620511962"/>
    <n v="1.0764010911016639"/>
  </r>
  <r>
    <s v="CLSO10"/>
    <n v="0"/>
    <n v="0"/>
    <x v="4"/>
    <x v="1"/>
    <n v="51.894540187760029"/>
    <n v="-1.0056154299072102"/>
  </r>
  <r>
    <s v="ENHI10"/>
    <n v="55.3"/>
    <n v="0"/>
    <x v="8"/>
    <x v="5"/>
    <n v="39.487904547319062"/>
    <n v="1.0764010911016935"/>
  </r>
  <r>
    <s v="GAWH10"/>
    <n v="38.64"/>
    <n v="0"/>
    <x v="11"/>
    <x v="5"/>
    <n v="34.73321612148635"/>
    <n v="1.1653850213974593"/>
  </r>
  <r>
    <s v="CCSS10"/>
    <n v="64.400000000000006"/>
    <n v="0"/>
    <x v="11"/>
    <x v="5"/>
    <n v="34.73321612148635"/>
    <n v="1.1653850213974593"/>
  </r>
  <r>
    <s v="LHOR4A"/>
    <n v="0"/>
    <n v="0"/>
    <x v="6"/>
    <x v="12"/>
    <n v="-0.62550279084615945"/>
    <n v="-1.8623562739206634"/>
  </r>
  <r>
    <s v="DISS4A"/>
    <n v="0"/>
    <n v="0"/>
    <x v="16"/>
    <x v="13"/>
    <n v="3.807686885749336"/>
    <n v="-1.6540398552007487"/>
  </r>
  <r>
    <s v="DISS4B"/>
    <n v="0"/>
    <n v="0"/>
    <x v="16"/>
    <x v="13"/>
    <n v="3.807686885749336"/>
    <n v="-1.6540398552007487"/>
  </r>
  <r>
    <s v="KENN10"/>
    <n v="78.399999999999991"/>
    <n v="0"/>
    <x v="11"/>
    <x v="5"/>
    <n v="34.73321612148635"/>
    <n v="1.1653850213974593"/>
  </r>
  <r>
    <s v="BROC1T"/>
    <n v="33.599999999999994"/>
    <n v="0"/>
    <x v="11"/>
    <x v="5"/>
    <n v="34.731993700861551"/>
    <n v="1.1653850213974604"/>
  </r>
  <r>
    <s v="ALYT20"/>
    <n v="0"/>
    <n v="0"/>
    <x v="1"/>
    <x v="1"/>
    <n v="44.556942137903732"/>
    <n v="1.4159658885380819"/>
  </r>
  <r>
    <s v="WILT2A"/>
    <n v="0"/>
    <n v="0"/>
    <x v="18"/>
    <x v="10"/>
    <n v="10.223323997028716"/>
    <n v="2.9182227205232354"/>
  </r>
  <r>
    <s v="WILT2B"/>
    <n v="0"/>
    <n v="0"/>
    <x v="18"/>
    <x v="10"/>
    <n v="10.223323997028716"/>
    <n v="2.9182227205232354"/>
  </r>
  <r>
    <s v="WILT2C"/>
    <n v="0"/>
    <n v="0"/>
    <x v="18"/>
    <x v="10"/>
    <n v="10.223323997028716"/>
    <n v="2.9182227205232354"/>
  </r>
  <r>
    <s v="WILT2D"/>
    <n v="0"/>
    <n v="0"/>
    <x v="18"/>
    <x v="10"/>
    <n v="10.223323997028716"/>
    <n v="2.9182227205232354"/>
  </r>
  <r>
    <s v="KLYN40"/>
    <n v="7.8684694292478904E-5"/>
    <n v="9.2670980984451701E-3"/>
    <x v="17"/>
    <x v="13"/>
    <n v="3.6677141120631087"/>
    <n v="0.33582387625969257"/>
  </r>
  <r>
    <s v="ABED10"/>
    <n v="36.119999999999997"/>
    <n v="0"/>
    <x v="4"/>
    <x v="1"/>
    <n v="57.896080531636073"/>
    <n v="3.8994022615835973"/>
  </r>
  <r>
    <s v="AREX10"/>
    <n v="50.959999999999994"/>
    <n v="0"/>
    <x v="8"/>
    <x v="5"/>
    <n v="38.912476083301179"/>
    <n v="1.0764010911016928"/>
  </r>
  <r>
    <s v="AREX1A"/>
    <n v="0"/>
    <n v="0"/>
    <x v="8"/>
    <x v="5"/>
    <n v="41.782014966197238"/>
    <n v="1.0764010911016928"/>
  </r>
  <r>
    <s v="AYRS40"/>
    <n v="242.5"/>
    <n v="449.4542577745907"/>
    <x v="8"/>
    <x v="5"/>
    <n v="38.345108328894177"/>
    <n v="2.6533431763787134"/>
  </r>
  <r>
    <s v="BENB10"/>
    <n v="64.400000000000006"/>
    <n v="0"/>
    <x v="8"/>
    <x v="5"/>
    <n v="39.653269671207951"/>
    <n v="1.152877470073316"/>
  </r>
  <r>
    <s v="BENB1T"/>
    <n v="0"/>
    <n v="0"/>
    <x v="8"/>
    <x v="5"/>
    <n v="39.819855397354118"/>
    <n v="1.152877470073316"/>
  </r>
  <r>
    <s v="CHMO10"/>
    <n v="56"/>
    <n v="0"/>
    <x v="8"/>
    <x v="5"/>
    <n v="38.912476083301179"/>
    <n v="1.0764010911016928"/>
  </r>
  <r>
    <s v="CHMO1T"/>
    <n v="0"/>
    <n v="0"/>
    <x v="8"/>
    <x v="5"/>
    <n v="42.290771717689033"/>
    <n v="1.0764010911016928"/>
  </r>
  <r>
    <s v="FIGS20"/>
    <n v="242.5"/>
    <n v="449.4542577745907"/>
    <x v="12"/>
    <x v="5"/>
    <n v="41.565022280796249"/>
    <n v="1.8506372095948975"/>
  </r>
  <r>
    <s v="HOLM10"/>
    <n v="0"/>
    <n v="0"/>
    <x v="8"/>
    <x v="5"/>
    <n v="42.569970789618012"/>
    <n v="0.98569652696870314"/>
  </r>
  <r>
    <s v="HOLM1T"/>
    <n v="0"/>
    <n v="0"/>
    <x v="8"/>
    <x v="5"/>
    <n v="41.783331726196472"/>
    <n v="0.98569652696865095"/>
  </r>
  <r>
    <s v="LIMK10"/>
    <n v="74.199999999999989"/>
    <n v="0"/>
    <x v="4"/>
    <x v="1"/>
    <n v="87.857276014496918"/>
    <n v="2.8652660540709709"/>
  </r>
  <r>
    <s v="CUMW10"/>
    <n v="79.8"/>
    <n v="0"/>
    <x v="11"/>
    <x v="5"/>
    <n v="34.733216121486379"/>
    <n v="1.1653850213974604"/>
  </r>
  <r>
    <s v="LIMK1A"/>
    <n v="0"/>
    <n v="0"/>
    <x v="4"/>
    <x v="1"/>
    <n v="88.569650761745038"/>
    <n v="2.8652660540709709"/>
  </r>
  <r>
    <s v="SANQ10"/>
    <n v="175"/>
    <n v="0"/>
    <x v="8"/>
    <x v="5"/>
    <n v="39.48635386214594"/>
    <n v="1.0764010911017146"/>
  </r>
  <r>
    <s v="LORG10"/>
    <n v="48.65"/>
    <n v="0"/>
    <x v="8"/>
    <x v="5"/>
    <n v="41.783331726196472"/>
    <n v="0.98569652696870413"/>
  </r>
  <r>
    <s v="SHRG10"/>
    <n v="59.219999999999992"/>
    <n v="0"/>
    <x v="8"/>
    <x v="5"/>
    <n v="41.783331726196472"/>
    <n v="0.98569652696870314"/>
  </r>
  <r>
    <s v="STOC10"/>
    <n v="71.399999999999991"/>
    <n v="0"/>
    <x v="8"/>
    <x v="5"/>
    <n v="38.912476083301179"/>
    <n v="1.0764010911016928"/>
  </r>
  <r>
    <s v="CLAU10"/>
    <n v="58.8"/>
    <n v="0"/>
    <x v="8"/>
    <x v="5"/>
    <n v="40.967577740505128"/>
    <n v="1.0764010911016297"/>
  </r>
  <r>
    <s v="COAB40"/>
    <n v="5.0000000000000001E-3"/>
    <n v="9.2670980984451701E-3"/>
    <x v="11"/>
    <x v="5"/>
    <n v="33.7492186813354"/>
    <n v="1.1639700058161275"/>
  </r>
  <r>
    <s v="FASI10"/>
    <n v="175"/>
    <n v="0"/>
    <x v="11"/>
    <x v="5"/>
    <n v="26.887897986084521"/>
    <n v="0.58133379323626255"/>
  </r>
  <r>
    <s v="FASI1A"/>
    <n v="0"/>
    <n v="0"/>
    <x v="11"/>
    <x v="5"/>
    <n v="28.749061086417019"/>
    <n v="0.6816156691646319"/>
  </r>
  <r>
    <s v="FASI1B"/>
    <n v="0"/>
    <n v="0"/>
    <x v="11"/>
    <x v="5"/>
    <n v="28.804975753996221"/>
    <n v="0.64172773468881728"/>
  </r>
  <r>
    <s v="FRIS40"/>
    <n v="6.9999999999999993E-3"/>
    <n v="0"/>
    <x v="16"/>
    <x v="13"/>
    <n v="5.0916109765724062"/>
    <n v="-2.3121733206350368"/>
  </r>
  <r>
    <s v="KLBS49"/>
    <n v="5.0000000000000001E-3"/>
    <n v="9.2670980984451701E-3"/>
    <x v="11"/>
    <x v="5"/>
    <n v="37.90820283487907"/>
    <n v="1.0183316066279269"/>
  </r>
  <r>
    <s v="CLGO2A"/>
    <n v="0"/>
    <n v="0"/>
    <x v="4"/>
    <x v="1"/>
    <n v="53.060106781731363"/>
    <n v="2.2975038640242507"/>
  </r>
  <r>
    <s v="SCOP10"/>
    <n v="350"/>
    <n v="0"/>
    <x v="21"/>
    <x v="5"/>
    <n v="29.713114304753617"/>
    <n v="1.0356125053206209"/>
  </r>
  <r>
    <s v="CLGO20"/>
    <n v="147"/>
    <n v="0"/>
    <x v="4"/>
    <x v="1"/>
    <n v="53.059717640355473"/>
    <n v="2.131417763106823"/>
  </r>
  <r>
    <s v="STWD19"/>
    <n v="44.449999999999996"/>
    <n v="0"/>
    <x v="4"/>
    <x v="1"/>
    <n v="86.931881898163368"/>
    <n v="2.5481860555219775"/>
  </r>
  <r>
    <s v="KERG10"/>
    <n v="310.09999999999997"/>
    <n v="0"/>
    <x v="4"/>
    <x v="1"/>
    <n v="49.310461269373803"/>
    <n v="0.72528895835286689"/>
  </r>
  <r>
    <s v="KERG20"/>
    <n v="0"/>
    <n v="0"/>
    <x v="4"/>
    <x v="1"/>
    <n v="153.64072112563977"/>
    <n v="0.72528895835287654"/>
  </r>
  <r>
    <s v="JUNV1B"/>
    <n v="0"/>
    <n v="0"/>
    <x v="21"/>
    <x v="5"/>
    <n v="26.245999995673536"/>
    <n v="0.63963080188645483"/>
  </r>
  <r>
    <s v="COAN40"/>
    <n v="0"/>
    <n v="0"/>
    <x v="11"/>
    <x v="5"/>
    <n v="33.561269971621606"/>
    <n v="1.1625549902347361"/>
  </r>
  <r>
    <s v="CRCK20"/>
    <n v="100.38"/>
    <n v="0"/>
    <x v="8"/>
    <x v="5"/>
    <n v="38.912476083300483"/>
    <n v="1.0764010911016806"/>
  </r>
  <r>
    <s v="EUCH10"/>
    <n v="78.399999999999991"/>
    <n v="0"/>
    <x v="8"/>
    <x v="5"/>
    <n v="41.783331726196472"/>
    <n v="0.98569652696870413"/>
  </r>
  <r>
    <s v="GHPS10"/>
    <n v="105"/>
    <n v="194.60906006734857"/>
    <x v="8"/>
    <x v="5"/>
    <n v="39.486353862145933"/>
    <n v="1.0764010911016544"/>
  </r>
  <r>
    <s v="GNSH10"/>
    <n v="70"/>
    <n v="0"/>
    <x v="8"/>
    <x v="5"/>
    <n v="42.288486265706837"/>
    <n v="1.292932331976302"/>
  </r>
  <r>
    <s v="HLND10"/>
    <n v="56"/>
    <n v="0"/>
    <x v="11"/>
    <x v="5"/>
    <n v="37.578815988632499"/>
    <n v="1.5046585334198574"/>
  </r>
  <r>
    <s v="KNOK10"/>
    <n v="84"/>
    <n v="0"/>
    <x v="8"/>
    <x v="5"/>
    <n v="40.967577740505128"/>
    <n v="1.0764010911016297"/>
  </r>
  <r>
    <s v="RAWH49"/>
    <n v="5.0000000000000001E-3"/>
    <n v="9.2670980984451701E-3"/>
    <x v="11"/>
    <x v="5"/>
    <n v="33.561269971621606"/>
    <n v="1.1625549902347361"/>
  </r>
  <r>
    <s v="SHDM10"/>
    <n v="0"/>
    <n v="0"/>
    <x v="3"/>
    <x v="1"/>
    <n v="60.473487618154067"/>
    <n v="2.0047325443324175"/>
  </r>
  <r>
    <s v="TNGF10"/>
    <n v="0"/>
    <n v="0"/>
    <x v="3"/>
    <x v="1"/>
    <n v="60.738764092919112"/>
    <n v="2.0047325443323594"/>
  </r>
  <r>
    <s v="NLEI10"/>
    <n v="52.919999999999995"/>
    <n v="0"/>
    <x v="11"/>
    <x v="5"/>
    <n v="31.959804112478132"/>
    <n v="1.1079125157292999"/>
  </r>
  <r>
    <s v="HORI10"/>
    <n v="67.199999999999989"/>
    <n v="0"/>
    <x v="21"/>
    <x v="5"/>
    <n v="25.842767737924291"/>
    <n v="0.63931526241908698"/>
  </r>
  <r>
    <s v="LETH10"/>
    <n v="6.9999999999999993E-3"/>
    <n v="0"/>
    <x v="8"/>
    <x v="5"/>
    <n v="39.486353862145933"/>
    <n v="1.0764010911016544"/>
  </r>
  <r>
    <s v="TRSN10"/>
    <n v="47.599999999999994"/>
    <n v="0"/>
    <x v="8"/>
    <x v="5"/>
    <n v="42.288486265706837"/>
    <n v="1.292932331976302"/>
  </r>
  <r>
    <s v="KEOO1Q"/>
    <n v="0"/>
    <n v="0"/>
    <x v="8"/>
    <x v="5"/>
    <n v="42.091776368446517"/>
    <n v="1.8932018006121147"/>
  </r>
  <r>
    <s v="TNGF1A"/>
    <n v="0"/>
    <n v="0"/>
    <x v="3"/>
    <x v="1"/>
    <n v="58.781252397985639"/>
    <n v="2.0047325443323594"/>
  </r>
  <r>
    <s v="ELVA10"/>
    <n v="0"/>
    <n v="0"/>
    <x v="11"/>
    <x v="5"/>
    <n v="31.959804112478132"/>
    <n v="1.1079125157292999"/>
  </r>
  <r>
    <s v="OHLL10"/>
    <n v="35"/>
    <n v="0"/>
    <x v="8"/>
    <x v="5"/>
    <n v="39.487904547319062"/>
    <n v="1.0764010911016935"/>
  </r>
  <r>
    <s v="CAAD1R"/>
    <n v="0"/>
    <n v="0"/>
    <x v="3"/>
    <x v="1"/>
    <n v="58.868731187404038"/>
    <n v="2.0499709539382431"/>
  </r>
  <r>
    <s v="ACHE19"/>
    <n v="0"/>
    <n v="0"/>
    <x v="4"/>
    <x v="1"/>
    <n v="72.640143179563182"/>
    <n v="4.0364104792804376"/>
  </r>
  <r>
    <s v="ARMA10"/>
    <n v="0"/>
    <n v="0"/>
    <x v="4"/>
    <x v="1"/>
    <n v="96.905128359636635"/>
    <n v="2.5481860555219775"/>
  </r>
  <r>
    <s v="BAIL29"/>
    <n v="0"/>
    <n v="0"/>
    <x v="4"/>
    <x v="1"/>
    <n v="88.124392333041953"/>
    <n v="2.9207037284294342"/>
  </r>
  <r>
    <s v="BEWF10"/>
    <n v="50.4"/>
    <n v="0"/>
    <x v="4"/>
    <x v="1"/>
    <n v="49.310461269374329"/>
    <n v="0.72528895835280915"/>
  </r>
  <r>
    <s v="YELL10"/>
    <n v="0"/>
    <n v="0"/>
    <x v="4"/>
    <x v="1"/>
    <n v="176.07859256941421"/>
    <n v="0.72528895835280915"/>
  </r>
  <r>
    <s v="BLEX10"/>
    <n v="0"/>
    <n v="0"/>
    <x v="15"/>
    <x v="1"/>
    <n v="55.664200114663863"/>
    <n v="3.3849097663985033"/>
  </r>
  <r>
    <s v="BLEX1A"/>
    <n v="0"/>
    <n v="0"/>
    <x v="15"/>
    <x v="1"/>
    <n v="53.884644028360718"/>
    <n v="3.3849097663985033"/>
  </r>
  <r>
    <s v="BLGH10"/>
    <n v="51.169999999999995"/>
    <n v="0"/>
    <x v="3"/>
    <x v="1"/>
    <n v="39.955953895444623"/>
    <n v="1.7923019392984076"/>
  </r>
  <r>
    <s v="CRDH10"/>
    <n v="0"/>
    <n v="0"/>
    <x v="3"/>
    <x v="1"/>
    <n v="39.998649927026904"/>
    <n v="1.6282021491040466"/>
  </r>
  <r>
    <s v="CLOI10"/>
    <n v="140"/>
    <n v="0"/>
    <x v="1"/>
    <x v="1"/>
    <n v="52.734625774238559"/>
    <n v="3.2079341361660441"/>
  </r>
  <r>
    <s v="CLOI1A"/>
    <n v="0"/>
    <n v="0"/>
    <x v="1"/>
    <x v="1"/>
    <n v="53.44700052148665"/>
    <n v="3.2079341361660441"/>
  </r>
  <r>
    <s v="COST10"/>
    <n v="14.279999999999998"/>
    <n v="0"/>
    <x v="4"/>
    <x v="1"/>
    <n v="125.78155444137364"/>
    <n v="2.8652660540710544"/>
  </r>
  <r>
    <s v="COST1A"/>
    <n v="0"/>
    <n v="0"/>
    <x v="4"/>
    <x v="1"/>
    <n v="130.05580292486215"/>
    <n v="2.8652660540710544"/>
  </r>
  <r>
    <s v="FINS10"/>
    <n v="0"/>
    <n v="0"/>
    <x v="4"/>
    <x v="1"/>
    <n v="125.78155444137369"/>
    <n v="2.8652660540710544"/>
  </r>
  <r>
    <s v="DELL10"/>
    <n v="0"/>
    <n v="0"/>
    <x v="1"/>
    <x v="1"/>
    <n v="64.844996477456107"/>
    <n v="3.2079341361660441"/>
  </r>
  <r>
    <s v="DELL1A"/>
    <n v="0"/>
    <n v="0"/>
    <x v="1"/>
    <x v="1"/>
    <n v="53.44700052148665"/>
    <n v="3.2079341361660441"/>
  </r>
  <r>
    <s v="EARG29"/>
    <n v="0"/>
    <n v="0"/>
    <x v="3"/>
    <x v="1"/>
    <n v="65.172620241696805"/>
    <n v="2.4373018255695378"/>
  </r>
  <r>
    <s v="EARG2A"/>
    <n v="0"/>
    <n v="0"/>
    <x v="3"/>
    <x v="1"/>
    <n v="64.926008042832336"/>
    <n v="2.4373018255695378"/>
  </r>
  <r>
    <s v="EARG2B"/>
    <n v="0"/>
    <n v="0"/>
    <x v="3"/>
    <x v="1"/>
    <n v="64.926008042832336"/>
    <n v="2.4373018255695378"/>
  </r>
  <r>
    <s v="CRAM29"/>
    <n v="0"/>
    <n v="0"/>
    <x v="3"/>
    <x v="1"/>
    <n v="63.734049081654057"/>
    <n v="2.4373018255695378"/>
  </r>
  <r>
    <s v="GLNU10"/>
    <n v="34.936999999999998"/>
    <n v="0"/>
    <x v="9"/>
    <x v="1"/>
    <n v="65.807669806591349"/>
    <n v="3.3849097663984637"/>
  </r>
  <r>
    <s v="HEST10"/>
    <n v="14.279999999999998"/>
    <n v="0"/>
    <x v="4"/>
    <x v="1"/>
    <n v="125.7815544413737"/>
    <n v="2.8652660540710544"/>
  </r>
  <r>
    <s v="MUAI10"/>
    <n v="0"/>
    <n v="0"/>
    <x v="4"/>
    <x v="1"/>
    <n v="167.80879974783701"/>
    <n v="3.7077519637621963"/>
  </r>
  <r>
    <s v="BALN19"/>
    <n v="0"/>
    <n v="0"/>
    <x v="4"/>
    <x v="1"/>
    <n v="166.65208829173997"/>
    <n v="3.7077519637621963"/>
  </r>
  <r>
    <s v="MSHL10"/>
    <n v="33.599999999999994"/>
    <n v="0"/>
    <x v="4"/>
    <x v="1"/>
    <n v="49.310461269373825"/>
    <n v="0.7252889583528549"/>
  </r>
  <r>
    <s v="GREM10"/>
    <n v="0"/>
    <n v="0"/>
    <x v="4"/>
    <x v="1"/>
    <n v="157.4684236493737"/>
    <n v="0.7252889583528549"/>
  </r>
  <r>
    <s v="YELL1T"/>
    <n v="0"/>
    <n v="0"/>
    <x v="4"/>
    <x v="1"/>
    <n v="173.22909358042168"/>
    <n v="0.72528895835280915"/>
  </r>
  <r>
    <s v="FINS20"/>
    <n v="0"/>
    <n v="0"/>
    <x v="4"/>
    <x v="1"/>
    <n v="125.78155444137418"/>
    <n v="2.8652660540709709"/>
  </r>
  <r>
    <s v="ANSH20"/>
    <n v="0"/>
    <n v="0"/>
    <x v="4"/>
    <x v="1"/>
    <n v="164.51662098817144"/>
    <n v="3.7077519637620329"/>
  </r>
  <r>
    <s v="ANSH10"/>
    <n v="0"/>
    <n v="0"/>
    <x v="4"/>
    <x v="1"/>
    <n v="164.51662098817357"/>
    <n v="3.7077519637620897"/>
  </r>
  <r>
    <s v="STOR10"/>
    <n v="0"/>
    <n v="0"/>
    <x v="4"/>
    <x v="1"/>
    <n v="164.07173196659778"/>
    <n v="3.7077519637620897"/>
  </r>
  <r>
    <s v="DAER10"/>
    <n v="67.199999999999989"/>
    <n v="0"/>
    <x v="21"/>
    <x v="5"/>
    <n v="29.713114304753617"/>
    <n v="1.0356125053206209"/>
  </r>
  <r>
    <s v="GBRN10"/>
    <n v="62.999999999999993"/>
    <n v="0"/>
    <x v="8"/>
    <x v="5"/>
    <n v="39.487904547319062"/>
    <n v="1.0764010911016935"/>
  </r>
  <r>
    <s v="MELV10"/>
    <n v="62.999999999999993"/>
    <n v="0"/>
    <x v="4"/>
    <x v="1"/>
    <n v="85.125803507166594"/>
    <n v="2.8069477398459788"/>
  </r>
  <r>
    <s v="OFOA1T"/>
    <n v="0"/>
    <n v="0"/>
    <x v="21"/>
    <x v="5"/>
    <n v="24.961257365049047"/>
    <n v="-1.8457336893342962"/>
  </r>
  <r>
    <s v="REDS40"/>
    <n v="61.747"/>
    <n v="0"/>
    <x v="11"/>
    <x v="5"/>
    <n v="33.251635189103752"/>
    <n v="1.1409349512573961"/>
  </r>
  <r>
    <s v="QUAN10"/>
    <n v="66.5"/>
    <n v="0"/>
    <x v="8"/>
    <x v="5"/>
    <n v="42.078321374979545"/>
    <n v="0.98569652696865095"/>
  </r>
  <r>
    <s v="GHPS40"/>
    <n v="0"/>
    <n v="0"/>
    <x v="11"/>
    <x v="5"/>
    <n v="34.109010908743151"/>
    <n v="1.1409349512573961"/>
  </r>
  <r>
    <s v="OFOA10"/>
    <n v="39.199999999999996"/>
    <n v="0"/>
    <x v="21"/>
    <x v="5"/>
    <n v="24.867449889551359"/>
    <n v="-0.56008005986308362"/>
  </r>
  <r>
    <s v="CHLE10"/>
    <n v="67.199999999999989"/>
    <n v="0"/>
    <x v="4"/>
    <x v="1"/>
    <n v="79.759805319360552"/>
    <n v="3.5699682190760225"/>
  </r>
  <r>
    <s v="CNBH10"/>
    <n v="105"/>
    <n v="0"/>
    <x v="3"/>
    <x v="1"/>
    <n v="58.278504898142081"/>
    <n v="2.004685863441785"/>
  </r>
  <r>
    <s v="CRWH19"/>
    <n v="50.819999999999993"/>
    <n v="0"/>
    <x v="4"/>
    <x v="1"/>
    <n v="51.004762144612961"/>
    <n v="-1.0056154299073248"/>
  </r>
  <r>
    <s v="PAUH19"/>
    <n v="0"/>
    <n v="0"/>
    <x v="4"/>
    <x v="1"/>
    <n v="50.470895318722022"/>
    <n v="-1.0056154299073248"/>
  </r>
  <r>
    <s v="ELCH10"/>
    <n v="69.3"/>
    <n v="0"/>
    <x v="4"/>
    <x v="1"/>
    <n v="51.004762144612961"/>
    <n v="-1.0056154299073248"/>
  </r>
  <r>
    <s v="KTDL10"/>
    <n v="0"/>
    <n v="0"/>
    <x v="4"/>
    <x v="1"/>
    <n v="77.751032346434272"/>
    <n v="3.1104088690004827"/>
  </r>
  <r>
    <s v="KTDL1A"/>
    <n v="0"/>
    <n v="0"/>
    <x v="4"/>
    <x v="1"/>
    <n v="77.306143324858482"/>
    <n v="3.1104088690004827"/>
  </r>
  <r>
    <s v="KRKN10"/>
    <n v="42"/>
    <n v="0"/>
    <x v="4"/>
    <x v="1"/>
    <n v="85.125803507166594"/>
    <n v="2.8069477398459788"/>
  </r>
  <r>
    <s v="REJO20"/>
    <n v="0"/>
    <n v="0"/>
    <x v="4"/>
    <x v="1"/>
    <n v="56.574271535489146"/>
    <n v="3.8994022615835462"/>
  </r>
  <r>
    <s v="KINM20"/>
    <n v="0"/>
    <n v="0"/>
    <x v="23"/>
    <x v="1"/>
    <n v="48.519384835391222"/>
    <n v="0.72982673194853309"/>
  </r>
  <r>
    <s v="KINM2B"/>
    <n v="0"/>
    <n v="0"/>
    <x v="23"/>
    <x v="1"/>
    <n v="47.832063596452514"/>
    <n v="0.72819656250061404"/>
  </r>
  <r>
    <s v="KINM2C"/>
    <n v="0"/>
    <n v="0"/>
    <x v="23"/>
    <x v="1"/>
    <n v="48.175724215921832"/>
    <n v="0.72901164722452438"/>
  </r>
  <r>
    <s v="TEIN10"/>
    <n v="6.9999999999999993E-3"/>
    <n v="0"/>
    <x v="4"/>
    <x v="1"/>
    <n v="51.004762144612961"/>
    <n v="-1.0056154299073248"/>
  </r>
  <r>
    <s v="ENEI10"/>
    <n v="6.9999999999999993E-3"/>
    <n v="0"/>
    <x v="4"/>
    <x v="1"/>
    <n v="49.310461269374493"/>
    <n v="0.72528895835278229"/>
  </r>
  <r>
    <s v="ENEI1N"/>
    <n v="0"/>
    <n v="0"/>
    <x v="4"/>
    <x v="1"/>
    <n v="179.10383791613012"/>
    <n v="0.72528895835278229"/>
  </r>
  <r>
    <s v="ARNI10"/>
    <n v="0"/>
    <n v="0"/>
    <x v="4"/>
    <x v="1"/>
    <n v="168.52117449508489"/>
    <n v="3.7077519637621963"/>
  </r>
  <r>
    <s v="STWN10"/>
    <n v="6.9999999999999993E-3"/>
    <n v="0"/>
    <x v="4"/>
    <x v="1"/>
    <n v="57.483284452390187"/>
    <n v="3.7077519637621963"/>
  </r>
  <r>
    <s v="BREE10"/>
    <n v="56"/>
    <n v="0"/>
    <x v="8"/>
    <x v="5"/>
    <n v="39.487904547319062"/>
    <n v="1.0764010911016935"/>
  </r>
  <r>
    <s v="CLFO10"/>
    <n v="47.04"/>
    <n v="0"/>
    <x v="12"/>
    <x v="5"/>
    <n v="37.995769952828155"/>
    <n v="1.8132556780517766"/>
  </r>
  <r>
    <s v="CLUH19"/>
    <n v="35"/>
    <n v="0"/>
    <x v="8"/>
    <x v="5"/>
    <n v="42.33947115222275"/>
    <n v="1.0764010911017134"/>
  </r>
  <r>
    <s v="GRVY19"/>
    <n v="6.9999999999999993E-3"/>
    <n v="0"/>
    <x v="4"/>
    <x v="1"/>
    <n v="71.644197681887718"/>
    <n v="3.2267537107490147"/>
  </r>
  <r>
    <s v="KETS2T"/>
    <n v="0"/>
    <n v="0"/>
    <x v="4"/>
    <x v="1"/>
    <n v="48.360208319337495"/>
    <n v="0.82988695352992481"/>
  </r>
  <r>
    <s v="OCHL19"/>
    <n v="24.75"/>
    <n v="45.872135587303589"/>
    <x v="12"/>
    <x v="5"/>
    <n v="31.733187325994784"/>
    <n v="6.5368373276385601"/>
  </r>
  <r>
    <s v="WEHL19"/>
    <n v="46.199999999999996"/>
    <n v="0"/>
    <x v="8"/>
    <x v="5"/>
    <n v="42.373311023762625"/>
    <n v="0.98569652696865095"/>
  </r>
  <r>
    <s v="FASQ10"/>
    <n v="62.999999999999993"/>
    <n v="0"/>
    <x v="1"/>
    <x v="1"/>
    <n v="46.661920793358611"/>
    <n v="1.4909704971239939"/>
  </r>
  <r>
    <s v="GLDY10"/>
    <n v="109.19999999999999"/>
    <n v="0"/>
    <x v="1"/>
    <x v="1"/>
    <n v="46.500487774979085"/>
    <n v="1.0951507372337561"/>
  </r>
  <r>
    <s v="REDS10"/>
    <n v="0"/>
    <n v="0"/>
    <x v="21"/>
    <x v="5"/>
    <n v="33.251635189103752"/>
    <n v="1.1409349512573961"/>
  </r>
  <r>
    <s v="SPRB10"/>
    <n v="6.9999999999999993E-3"/>
    <n v="0"/>
    <x v="21"/>
    <x v="5"/>
    <n v="33.251635189103752"/>
    <n v="1.1409349512573961"/>
  </r>
  <r>
    <s v="WNUK10"/>
    <n v="0"/>
    <n v="0"/>
    <x v="8"/>
    <x v="5"/>
    <n v="45.09968589779897"/>
    <n v="1.9098455780700139"/>
  </r>
  <r>
    <s v="FELL10"/>
    <n v="35"/>
    <n v="0"/>
    <x v="8"/>
    <x v="5"/>
    <n v="43.040894790475733"/>
    <n v="1.9098455780700139"/>
  </r>
  <r>
    <s v="KETS29"/>
    <n v="105"/>
    <n v="0"/>
    <x v="4"/>
    <x v="1"/>
    <n v="48.236120510893826"/>
    <n v="0.82988695352992481"/>
  </r>
  <r>
    <s v="INGA40"/>
    <n v="0"/>
    <n v="0"/>
    <x v="15"/>
    <x v="1"/>
    <n v="53.884644028360348"/>
    <n v="4.2746878095499969"/>
  </r>
  <r>
    <s v="COGL40"/>
    <n v="5.0000000000000001E-3"/>
    <n v="9.2670980984451701E-3"/>
    <x v="15"/>
    <x v="1"/>
    <n v="53.884644028360348"/>
    <n v="4.2746878095499969"/>
  </r>
  <r>
    <s v="CRDH20"/>
    <n v="0"/>
    <n v="0"/>
    <x v="3"/>
    <x v="1"/>
    <n v="39.998649927026953"/>
    <n v="1.6282021491041065"/>
  </r>
  <r>
    <s v="GILB10"/>
    <n v="124.94999999999999"/>
    <n v="0"/>
    <x v="4"/>
    <x v="1"/>
    <n v="88.39150865158723"/>
    <n v="2.9761414027878947"/>
  </r>
  <r>
    <s v="BRWA4A"/>
    <n v="66.900000000000006"/>
    <n v="50.042329731603921"/>
    <x v="10"/>
    <x v="6"/>
    <n v="-5.894753376951873"/>
    <n v="5.1614009018708504"/>
  </r>
  <r>
    <s v="LAIR10"/>
    <n v="35"/>
    <n v="0"/>
    <x v="4"/>
    <x v="1"/>
    <n v="72.636057846879666"/>
    <n v="3.5699682190760225"/>
  </r>
  <r>
    <s v="HILD19"/>
    <n v="117.73999999999998"/>
    <n v="0"/>
    <x v="4"/>
    <x v="1"/>
    <n v="56.616967642646884"/>
    <n v="4.0968134534185978"/>
  </r>
  <r>
    <s v="HAWP40"/>
    <n v="0"/>
    <n v="0"/>
    <x v="18"/>
    <x v="10"/>
    <n v="6.0971703731974873"/>
    <n v="2.31187887492551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346AAE-CCB9-4D4E-9FDA-806DFF4A4331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31" firstHeaderRow="0" firstDataRow="1" firstDataCol="1"/>
  <pivotFields count="7">
    <pivotField showAll="0"/>
    <pivotField showAll="0"/>
    <pivotField showAll="0"/>
    <pivotField axis="axisRow" dataField="1" showAll="0">
      <items count="28">
        <item x="4"/>
        <item x="23"/>
        <item x="15"/>
        <item x="9"/>
        <item x="1"/>
        <item x="19"/>
        <item x="3"/>
        <item x="7"/>
        <item x="12"/>
        <item x="8"/>
        <item x="11"/>
        <item x="21"/>
        <item x="18"/>
        <item x="24"/>
        <item x="20"/>
        <item x="5"/>
        <item x="17"/>
        <item x="16"/>
        <item x="22"/>
        <item x="26"/>
        <item x="2"/>
        <item x="25"/>
        <item x="14"/>
        <item x="13"/>
        <item x="6"/>
        <item x="10"/>
        <item x="0"/>
        <item t="default"/>
      </items>
    </pivotField>
    <pivotField showAll="0"/>
    <pivotField dataField="1" showAll="0"/>
    <pivotField dataField="1" showAll="0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ount of Current 27 Gen Zone" fld="3" subtotal="count" baseField="3" baseItem="0"/>
    <dataField name="Min of YR Nodal Price " fld="5" subtotal="min" baseField="3" baseItem="1"/>
    <dataField name="Average of YR Nodal Price " fld="5" subtotal="average" baseField="3" baseItem="1"/>
    <dataField name="Max of YR Nodal Price " fld="5" subtotal="max" baseField="3" baseItem="1"/>
    <dataField name="Min of PS Nodal Price " fld="6" subtotal="min" baseField="3" baseItem="1"/>
    <dataField name="Average of PS Nodal Price " fld="6" subtotal="average" baseField="3" baseItem="1"/>
    <dataField name="Max of PS Nodal Price " fld="6" subtotal="max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BE4AAA-BAA8-4D0C-ABB3-4634E910454F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5:H54" firstHeaderRow="0" firstDataRow="1" firstDataCol="1"/>
  <pivotFields count="7">
    <pivotField showAll="0"/>
    <pivotField showAll="0"/>
    <pivotField showAll="0"/>
    <pivotField showAll="0"/>
    <pivotField axis="axisRow" dataField="1" showAll="0">
      <items count="19">
        <item x="1"/>
        <item x="5"/>
        <item x="16"/>
        <item x="10"/>
        <item x="3"/>
        <item x="9"/>
        <item x="11"/>
        <item x="7"/>
        <item x="8"/>
        <item x="13"/>
        <item x="2"/>
        <item x="17"/>
        <item x="0"/>
        <item x="6"/>
        <item x="15"/>
        <item x="14"/>
        <item x="12"/>
        <item x="4"/>
        <item t="default"/>
      </items>
    </pivotField>
    <pivotField dataField="1" showAll="0"/>
    <pivotField dataField="1" showAll="0"/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ount of CMP419: Major ETYS Gen Zone" fld="4" subtotal="count" baseField="4" baseItem="6"/>
    <dataField name="Min of YR Nodal Price " fld="5" subtotal="min" baseField="4" baseItem="8"/>
    <dataField name="Average of YR Nodal Price " fld="5" subtotal="average" baseField="4" baseItem="8"/>
    <dataField name="Max of YR Nodal Price " fld="5" subtotal="max" baseField="4" baseItem="8"/>
    <dataField name="Min of PS Nodal Price " fld="6" subtotal="min" baseField="4" baseItem="8"/>
    <dataField name="Average of PS Nodal Price " fld="6" subtotal="average" baseField="4" baseItem="8"/>
    <dataField name="Max of PS Nodal Price " fld="6" subtotal="max" baseField="4" baseItem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0EAAB-1AE5-48A2-9390-23AA8D9B1392}">
  <dimension ref="A1:B6"/>
  <sheetViews>
    <sheetView tabSelected="1" workbookViewId="0">
      <selection activeCell="A13" sqref="A13"/>
    </sheetView>
  </sheetViews>
  <sheetFormatPr defaultColWidth="8.88671875" defaultRowHeight="14.4" x14ac:dyDescent="0.3"/>
  <cols>
    <col min="1" max="1" width="26.109375" style="59" bestFit="1" customWidth="1"/>
    <col min="2" max="2" width="116.88671875" style="59" bestFit="1" customWidth="1"/>
    <col min="3" max="16384" width="8.88671875" style="59"/>
  </cols>
  <sheetData>
    <row r="1" spans="1:2" x14ac:dyDescent="0.3">
      <c r="A1" s="58" t="s">
        <v>0</v>
      </c>
    </row>
    <row r="2" spans="1:2" x14ac:dyDescent="0.3">
      <c r="A2" s="60">
        <v>45352</v>
      </c>
    </row>
    <row r="4" spans="1:2" x14ac:dyDescent="0.3">
      <c r="A4" s="62" t="s">
        <v>1</v>
      </c>
      <c r="B4" s="62" t="s">
        <v>2</v>
      </c>
    </row>
    <row r="5" spans="1:2" x14ac:dyDescent="0.3">
      <c r="A5" s="57" t="s">
        <v>3</v>
      </c>
      <c r="B5" s="61" t="s">
        <v>4</v>
      </c>
    </row>
    <row r="6" spans="1:2" x14ac:dyDescent="0.3">
      <c r="A6" s="57" t="s">
        <v>5</v>
      </c>
      <c r="B6" s="61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G1124"/>
  <sheetViews>
    <sheetView zoomScale="110" zoomScaleNormal="110" workbookViewId="0">
      <selection activeCell="K29" sqref="K29"/>
    </sheetView>
  </sheetViews>
  <sheetFormatPr defaultColWidth="8.88671875" defaultRowHeight="10.199999999999999" x14ac:dyDescent="0.2"/>
  <cols>
    <col min="1" max="1" width="14.88671875" style="49" bestFit="1" customWidth="1"/>
    <col min="2" max="3" width="12" style="49" bestFit="1" customWidth="1"/>
    <col min="4" max="4" width="13.109375" style="49" bestFit="1" customWidth="1"/>
    <col min="5" max="5" width="16.88671875" style="49" bestFit="1" customWidth="1"/>
    <col min="6" max="7" width="12.5546875" style="49" bestFit="1" customWidth="1"/>
    <col min="8" max="16384" width="8.88671875" style="49"/>
  </cols>
  <sheetData>
    <row r="1" spans="1:7" ht="20.399999999999999" x14ac:dyDescent="0.2">
      <c r="A1" s="53" t="s">
        <v>7</v>
      </c>
      <c r="B1" s="54" t="s">
        <v>8</v>
      </c>
      <c r="C1" s="54" t="s">
        <v>9</v>
      </c>
      <c r="D1" s="55" t="s">
        <v>10</v>
      </c>
      <c r="E1" s="54" t="s">
        <v>11</v>
      </c>
      <c r="F1" s="54" t="s">
        <v>12</v>
      </c>
      <c r="G1" s="56" t="s">
        <v>13</v>
      </c>
    </row>
    <row r="2" spans="1:7" x14ac:dyDescent="0.2">
      <c r="A2" s="49" t="s">
        <v>14</v>
      </c>
      <c r="B2" s="49">
        <v>0</v>
      </c>
      <c r="C2" s="49">
        <v>0</v>
      </c>
      <c r="D2" s="49">
        <v>27</v>
      </c>
      <c r="E2" s="49">
        <v>13</v>
      </c>
      <c r="F2" s="49">
        <v>-8.5498801922696721</v>
      </c>
      <c r="G2" s="49">
        <v>4.5851475570443476</v>
      </c>
    </row>
    <row r="3" spans="1:7" x14ac:dyDescent="0.2">
      <c r="A3" s="49" t="s">
        <v>15</v>
      </c>
      <c r="B3" s="49">
        <v>0</v>
      </c>
      <c r="C3" s="49">
        <v>0</v>
      </c>
      <c r="D3" s="49">
        <v>27</v>
      </c>
      <c r="E3" s="49">
        <v>13</v>
      </c>
      <c r="F3" s="49">
        <v>-8.5518827829204511</v>
      </c>
      <c r="G3" s="49">
        <v>4.5865635463491889</v>
      </c>
    </row>
    <row r="4" spans="1:7" x14ac:dyDescent="0.2">
      <c r="A4" s="49" t="s">
        <v>16</v>
      </c>
      <c r="B4" s="49">
        <v>0</v>
      </c>
      <c r="C4" s="49">
        <v>0</v>
      </c>
      <c r="D4" s="49">
        <v>5</v>
      </c>
      <c r="E4" s="49">
        <v>1</v>
      </c>
      <c r="F4" s="49">
        <v>51.229887374805777</v>
      </c>
      <c r="G4" s="49">
        <v>5.8530381692412474</v>
      </c>
    </row>
    <row r="5" spans="1:7" x14ac:dyDescent="0.2">
      <c r="A5" s="49" t="s">
        <v>17</v>
      </c>
      <c r="B5" s="49">
        <v>164.40700000000001</v>
      </c>
      <c r="C5" s="49">
        <v>230.75074265128472</v>
      </c>
      <c r="D5" s="49">
        <v>21</v>
      </c>
      <c r="E5" s="49">
        <v>11</v>
      </c>
      <c r="F5" s="49">
        <v>-6.6279336173640537</v>
      </c>
      <c r="G5" s="49">
        <v>3.6998631709748073</v>
      </c>
    </row>
    <row r="6" spans="1:7" x14ac:dyDescent="0.2">
      <c r="A6" s="49" t="s">
        <v>18</v>
      </c>
      <c r="B6" s="49">
        <v>30.099999999999998</v>
      </c>
      <c r="C6" s="49">
        <v>0</v>
      </c>
      <c r="D6" s="49">
        <v>7</v>
      </c>
      <c r="E6" s="49">
        <v>1</v>
      </c>
      <c r="F6" s="49">
        <v>51.003300286555607</v>
      </c>
      <c r="G6" s="49">
        <v>2.2122077059931389</v>
      </c>
    </row>
    <row r="7" spans="1:7" x14ac:dyDescent="0.2">
      <c r="A7" s="49" t="s">
        <v>19</v>
      </c>
      <c r="B7" s="49">
        <v>0.1573693885849578</v>
      </c>
      <c r="C7" s="49">
        <v>18.534196196890342</v>
      </c>
      <c r="D7" s="49">
        <v>1</v>
      </c>
      <c r="E7" s="49">
        <v>1</v>
      </c>
      <c r="F7" s="49">
        <v>59.166795586915377</v>
      </c>
      <c r="G7" s="49">
        <v>4.066945842095592</v>
      </c>
    </row>
    <row r="8" spans="1:7" x14ac:dyDescent="0.2">
      <c r="A8" s="49" t="s">
        <v>20</v>
      </c>
      <c r="B8" s="49">
        <v>0</v>
      </c>
      <c r="C8" s="49">
        <v>0</v>
      </c>
      <c r="D8" s="49">
        <v>16</v>
      </c>
      <c r="E8" s="49">
        <v>5</v>
      </c>
      <c r="F8" s="49">
        <v>4.8748106677840202</v>
      </c>
      <c r="G8" s="49">
        <v>2.7798389563431041</v>
      </c>
    </row>
    <row r="9" spans="1:7" x14ac:dyDescent="0.2">
      <c r="A9" s="49" t="s">
        <v>21</v>
      </c>
      <c r="B9" s="49">
        <v>0</v>
      </c>
      <c r="C9" s="49">
        <v>0</v>
      </c>
      <c r="D9" s="49">
        <v>1</v>
      </c>
      <c r="E9" s="49">
        <v>1</v>
      </c>
      <c r="F9" s="49">
        <v>63.982328339709568</v>
      </c>
      <c r="G9" s="49">
        <v>3.4896057950255881</v>
      </c>
    </row>
    <row r="10" spans="1:7" x14ac:dyDescent="0.2">
      <c r="A10" s="49" t="s">
        <v>22</v>
      </c>
      <c r="B10" s="49">
        <v>0</v>
      </c>
      <c r="C10" s="49">
        <v>0</v>
      </c>
      <c r="D10" s="49">
        <v>1</v>
      </c>
      <c r="E10" s="49">
        <v>1</v>
      </c>
      <c r="F10" s="49">
        <v>63.982328339709568</v>
      </c>
      <c r="G10" s="49">
        <v>3.4896057950255881</v>
      </c>
    </row>
    <row r="11" spans="1:7" x14ac:dyDescent="0.2">
      <c r="A11" s="49" t="s">
        <v>23</v>
      </c>
      <c r="B11" s="49">
        <v>12.481999999999999</v>
      </c>
      <c r="C11" s="49">
        <v>23.1214097556207</v>
      </c>
      <c r="D11" s="49">
        <v>27</v>
      </c>
      <c r="E11" s="49">
        <v>13</v>
      </c>
      <c r="F11" s="49">
        <v>-7.484875958619372</v>
      </c>
      <c r="G11" s="49">
        <v>4.64627672120423</v>
      </c>
    </row>
    <row r="12" spans="1:7" x14ac:dyDescent="0.2">
      <c r="A12" s="49" t="s">
        <v>24</v>
      </c>
      <c r="B12" s="49">
        <v>12.475</v>
      </c>
      <c r="C12" s="49">
        <v>23.1214097556207</v>
      </c>
      <c r="D12" s="49">
        <v>27</v>
      </c>
      <c r="E12" s="49">
        <v>13</v>
      </c>
      <c r="F12" s="49">
        <v>-7.4847945407243097</v>
      </c>
      <c r="G12" s="49">
        <v>4.6356860334915861</v>
      </c>
    </row>
    <row r="13" spans="1:7" x14ac:dyDescent="0.2">
      <c r="A13" s="49" t="s">
        <v>25</v>
      </c>
      <c r="B13" s="49">
        <v>0</v>
      </c>
      <c r="C13" s="49">
        <v>0</v>
      </c>
      <c r="D13" s="49">
        <v>25</v>
      </c>
      <c r="E13" s="49">
        <v>18</v>
      </c>
      <c r="F13" s="49">
        <v>-3.2083991178789733</v>
      </c>
      <c r="G13" s="49">
        <v>-0.66343724594065512</v>
      </c>
    </row>
    <row r="14" spans="1:7" x14ac:dyDescent="0.2">
      <c r="A14" s="49" t="s">
        <v>26</v>
      </c>
      <c r="B14" s="49">
        <v>0</v>
      </c>
      <c r="C14" s="49">
        <v>0</v>
      </c>
      <c r="D14" s="49">
        <v>25</v>
      </c>
      <c r="E14" s="49">
        <v>18</v>
      </c>
      <c r="F14" s="49">
        <v>-3.2083991178789733</v>
      </c>
      <c r="G14" s="49">
        <v>-0.66343724594065512</v>
      </c>
    </row>
    <row r="15" spans="1:7" x14ac:dyDescent="0.2">
      <c r="A15" s="49" t="s">
        <v>27</v>
      </c>
      <c r="B15" s="49">
        <v>0</v>
      </c>
      <c r="C15" s="49">
        <v>0</v>
      </c>
      <c r="D15" s="49">
        <v>25</v>
      </c>
      <c r="E15" s="49">
        <v>18</v>
      </c>
      <c r="F15" s="49">
        <v>-4.5814996072720104</v>
      </c>
      <c r="G15" s="49">
        <v>-4.9352555160379591E-2</v>
      </c>
    </row>
    <row r="16" spans="1:7" x14ac:dyDescent="0.2">
      <c r="A16" s="49" t="s">
        <v>28</v>
      </c>
      <c r="B16" s="49">
        <v>0</v>
      </c>
      <c r="C16" s="49">
        <v>0</v>
      </c>
      <c r="D16" s="49">
        <v>25</v>
      </c>
      <c r="E16" s="49">
        <v>18</v>
      </c>
      <c r="F16" s="49">
        <v>-4.5814996072720104</v>
      </c>
      <c r="G16" s="49">
        <v>-4.9352555160379591E-2</v>
      </c>
    </row>
    <row r="17" spans="1:7" x14ac:dyDescent="0.2">
      <c r="A17" s="49" t="s">
        <v>29</v>
      </c>
      <c r="B17" s="49">
        <v>0</v>
      </c>
      <c r="C17" s="49">
        <v>0</v>
      </c>
      <c r="D17" s="49">
        <v>5</v>
      </c>
      <c r="E17" s="49">
        <v>1</v>
      </c>
      <c r="F17" s="49">
        <v>51.043498803657847</v>
      </c>
      <c r="G17" s="49">
        <v>4.1733158909682597</v>
      </c>
    </row>
    <row r="18" spans="1:7" x14ac:dyDescent="0.2">
      <c r="A18" s="49" t="s">
        <v>30</v>
      </c>
      <c r="B18" s="49">
        <v>0</v>
      </c>
      <c r="C18" s="49">
        <v>0</v>
      </c>
      <c r="D18" s="49">
        <v>5</v>
      </c>
      <c r="E18" s="49">
        <v>1</v>
      </c>
      <c r="F18" s="49">
        <v>45.072551003889593</v>
      </c>
      <c r="G18" s="49">
        <v>4.1588977808544891</v>
      </c>
    </row>
    <row r="19" spans="1:7" x14ac:dyDescent="0.2">
      <c r="A19" s="49" t="s">
        <v>31</v>
      </c>
      <c r="B19" s="49">
        <v>0</v>
      </c>
      <c r="C19" s="49">
        <v>0</v>
      </c>
      <c r="D19" s="49">
        <v>5</v>
      </c>
      <c r="E19" s="49">
        <v>1</v>
      </c>
      <c r="F19" s="49">
        <v>51.767630607218393</v>
      </c>
      <c r="G19" s="49">
        <v>5.0313515227527397</v>
      </c>
    </row>
    <row r="20" spans="1:7" x14ac:dyDescent="0.2">
      <c r="A20" s="49" t="s">
        <v>32</v>
      </c>
      <c r="B20" s="49">
        <v>0</v>
      </c>
      <c r="C20" s="49">
        <v>0</v>
      </c>
      <c r="D20" s="49">
        <v>5</v>
      </c>
      <c r="E20" s="49">
        <v>1</v>
      </c>
      <c r="F20" s="49">
        <v>45.724540162014378</v>
      </c>
      <c r="G20" s="49">
        <v>4.9314504107176225</v>
      </c>
    </row>
    <row r="21" spans="1:7" x14ac:dyDescent="0.2">
      <c r="A21" s="49" t="s">
        <v>33</v>
      </c>
      <c r="B21" s="49">
        <v>13.51</v>
      </c>
      <c r="C21" s="49">
        <v>0</v>
      </c>
      <c r="D21" s="49">
        <v>7</v>
      </c>
      <c r="E21" s="49">
        <v>1</v>
      </c>
      <c r="F21" s="49">
        <v>49.34813122305696</v>
      </c>
      <c r="G21" s="49">
        <v>2.2636901979276494</v>
      </c>
    </row>
    <row r="22" spans="1:7" x14ac:dyDescent="0.2">
      <c r="A22" s="49" t="s">
        <v>34</v>
      </c>
      <c r="B22" s="49">
        <v>0</v>
      </c>
      <c r="C22" s="49">
        <v>0</v>
      </c>
      <c r="D22" s="49">
        <v>5</v>
      </c>
      <c r="E22" s="49">
        <v>1</v>
      </c>
      <c r="F22" s="49">
        <v>46.467531215919969</v>
      </c>
      <c r="G22" s="49">
        <v>1.1549965210634461</v>
      </c>
    </row>
    <row r="23" spans="1:7" x14ac:dyDescent="0.2">
      <c r="A23" s="49" t="s">
        <v>35</v>
      </c>
      <c r="B23" s="49">
        <v>0</v>
      </c>
      <c r="C23" s="49">
        <v>0</v>
      </c>
      <c r="D23" s="49">
        <v>5</v>
      </c>
      <c r="E23" s="49">
        <v>1</v>
      </c>
      <c r="F23" s="49">
        <v>45.854616998438559</v>
      </c>
      <c r="G23" s="49">
        <v>1.0562743100882834</v>
      </c>
    </row>
    <row r="24" spans="1:7" x14ac:dyDescent="0.2">
      <c r="A24" s="49" t="s">
        <v>36</v>
      </c>
      <c r="B24" s="49">
        <v>0</v>
      </c>
      <c r="C24" s="49">
        <v>0</v>
      </c>
      <c r="D24" s="49">
        <v>8</v>
      </c>
      <c r="E24" s="49">
        <v>1</v>
      </c>
      <c r="F24" s="49">
        <v>47.097879032297804</v>
      </c>
      <c r="G24" s="49">
        <v>3.1354452029248714</v>
      </c>
    </row>
    <row r="25" spans="1:7" x14ac:dyDescent="0.2">
      <c r="A25" s="49" t="s">
        <v>37</v>
      </c>
      <c r="B25" s="49">
        <v>102.34</v>
      </c>
      <c r="C25" s="49">
        <v>0</v>
      </c>
      <c r="D25" s="49">
        <v>10</v>
      </c>
      <c r="E25" s="49">
        <v>2</v>
      </c>
      <c r="F25" s="49">
        <v>38.912476083301136</v>
      </c>
      <c r="G25" s="49">
        <v>1.0764010911016297</v>
      </c>
    </row>
    <row r="26" spans="1:7" x14ac:dyDescent="0.2">
      <c r="A26" s="49" t="s">
        <v>38</v>
      </c>
      <c r="B26" s="49">
        <v>0</v>
      </c>
      <c r="C26" s="49">
        <v>0</v>
      </c>
      <c r="D26" s="49">
        <v>4</v>
      </c>
      <c r="E26" s="49">
        <v>1</v>
      </c>
      <c r="F26" s="49">
        <v>67.854159305839929</v>
      </c>
      <c r="G26" s="49">
        <v>3.3849097663984309</v>
      </c>
    </row>
    <row r="27" spans="1:7" x14ac:dyDescent="0.2">
      <c r="A27" s="49" t="s">
        <v>39</v>
      </c>
      <c r="B27" s="49">
        <v>500</v>
      </c>
      <c r="C27" s="49">
        <v>0</v>
      </c>
      <c r="D27" s="49">
        <v>10</v>
      </c>
      <c r="E27" s="49">
        <v>2</v>
      </c>
      <c r="F27" s="49">
        <v>41.543006204521646</v>
      </c>
      <c r="G27" s="49">
        <v>1.0764010911016839</v>
      </c>
    </row>
    <row r="28" spans="1:7" x14ac:dyDescent="0.2">
      <c r="A28" s="49" t="s">
        <v>40</v>
      </c>
      <c r="B28" s="49">
        <v>0</v>
      </c>
      <c r="C28" s="49">
        <v>0</v>
      </c>
      <c r="D28" s="49">
        <v>10</v>
      </c>
      <c r="E28" s="49">
        <v>2</v>
      </c>
      <c r="F28" s="49">
        <v>44.222646250778709</v>
      </c>
      <c r="G28" s="49">
        <v>1.3507701322972421</v>
      </c>
    </row>
    <row r="29" spans="1:7" x14ac:dyDescent="0.2">
      <c r="A29" s="49" t="s">
        <v>41</v>
      </c>
      <c r="B29" s="49">
        <v>134.44999999999999</v>
      </c>
      <c r="C29" s="49">
        <v>171.34864384025119</v>
      </c>
      <c r="D29" s="49">
        <v>26</v>
      </c>
      <c r="E29" s="49">
        <v>14</v>
      </c>
      <c r="F29" s="49">
        <v>-6.2466763448732081</v>
      </c>
      <c r="G29" s="49">
        <v>2.8375160420297041</v>
      </c>
    </row>
    <row r="30" spans="1:7" x14ac:dyDescent="0.2">
      <c r="A30" s="49" t="s">
        <v>42</v>
      </c>
      <c r="B30" s="49">
        <v>109.5</v>
      </c>
      <c r="C30" s="49">
        <v>125.10582432900979</v>
      </c>
      <c r="D30" s="49">
        <v>26</v>
      </c>
      <c r="E30" s="49">
        <v>14</v>
      </c>
      <c r="F30" s="49">
        <v>-6.2466763448732081</v>
      </c>
      <c r="G30" s="49">
        <v>2.8375160420297041</v>
      </c>
    </row>
    <row r="31" spans="1:7" x14ac:dyDescent="0.2">
      <c r="A31" s="49" t="s">
        <v>43</v>
      </c>
      <c r="B31" s="49">
        <v>0</v>
      </c>
      <c r="C31" s="49">
        <v>0</v>
      </c>
      <c r="D31" s="49">
        <v>10</v>
      </c>
      <c r="E31" s="49">
        <v>2</v>
      </c>
      <c r="F31" s="49">
        <v>38.487619962942794</v>
      </c>
      <c r="G31" s="49">
        <v>1.0751959693916533</v>
      </c>
    </row>
    <row r="32" spans="1:7" x14ac:dyDescent="0.2">
      <c r="A32" s="49" t="s">
        <v>44</v>
      </c>
      <c r="B32" s="49">
        <v>0</v>
      </c>
      <c r="C32" s="49">
        <v>0</v>
      </c>
      <c r="D32" s="49">
        <v>10</v>
      </c>
      <c r="E32" s="49">
        <v>2</v>
      </c>
      <c r="F32" s="49">
        <v>38.487619962942794</v>
      </c>
      <c r="G32" s="49">
        <v>1.0751959693916533</v>
      </c>
    </row>
    <row r="33" spans="1:7" x14ac:dyDescent="0.2">
      <c r="A33" s="49" t="s">
        <v>45</v>
      </c>
      <c r="B33" s="49">
        <v>0</v>
      </c>
      <c r="C33" s="49">
        <v>0</v>
      </c>
      <c r="D33" s="49">
        <v>11</v>
      </c>
      <c r="E33" s="49">
        <v>2</v>
      </c>
      <c r="F33" s="49">
        <v>43.090509208735305</v>
      </c>
      <c r="G33" s="49">
        <v>2.0750270545476353</v>
      </c>
    </row>
    <row r="34" spans="1:7" x14ac:dyDescent="0.2">
      <c r="A34" s="49" t="s">
        <v>46</v>
      </c>
      <c r="B34" s="49">
        <v>0</v>
      </c>
      <c r="C34" s="49">
        <v>0</v>
      </c>
      <c r="D34" s="49">
        <v>11</v>
      </c>
      <c r="E34" s="49">
        <v>2</v>
      </c>
      <c r="F34" s="49">
        <v>43.090509208735256</v>
      </c>
      <c r="G34" s="49">
        <v>2.0750270545476233</v>
      </c>
    </row>
    <row r="35" spans="1:7" x14ac:dyDescent="0.2">
      <c r="A35" s="49" t="s">
        <v>47</v>
      </c>
      <c r="B35" s="49">
        <v>0</v>
      </c>
      <c r="C35" s="49">
        <v>0</v>
      </c>
      <c r="D35" s="49">
        <v>21</v>
      </c>
      <c r="E35" s="49">
        <v>11</v>
      </c>
      <c r="F35" s="49">
        <v>-5.9517966256802204</v>
      </c>
      <c r="G35" s="49">
        <v>4.9315278987688984</v>
      </c>
    </row>
    <row r="36" spans="1:7" x14ac:dyDescent="0.2">
      <c r="A36" s="49" t="s">
        <v>48</v>
      </c>
      <c r="B36" s="49">
        <v>0</v>
      </c>
      <c r="C36" s="49">
        <v>0</v>
      </c>
      <c r="D36" s="49">
        <v>9</v>
      </c>
      <c r="E36" s="49">
        <v>2</v>
      </c>
      <c r="F36" s="49">
        <v>42.008880496530686</v>
      </c>
      <c r="G36" s="49">
        <v>2.0750270545475749</v>
      </c>
    </row>
    <row r="37" spans="1:7" x14ac:dyDescent="0.2">
      <c r="A37" s="49" t="s">
        <v>49</v>
      </c>
      <c r="B37" s="49">
        <v>0</v>
      </c>
      <c r="C37" s="49">
        <v>0</v>
      </c>
      <c r="D37" s="49">
        <v>24</v>
      </c>
      <c r="E37" s="49">
        <v>18</v>
      </c>
      <c r="F37" s="49">
        <v>0.96101863079062699</v>
      </c>
      <c r="G37" s="49">
        <v>-4.3732997389985018</v>
      </c>
    </row>
    <row r="38" spans="1:7" x14ac:dyDescent="0.2">
      <c r="A38" s="49" t="s">
        <v>50</v>
      </c>
      <c r="B38" s="49">
        <v>0</v>
      </c>
      <c r="C38" s="49">
        <v>0</v>
      </c>
      <c r="D38" s="49">
        <v>24</v>
      </c>
      <c r="E38" s="49">
        <v>18</v>
      </c>
      <c r="F38" s="49">
        <v>0.95613437062038442</v>
      </c>
      <c r="G38" s="49">
        <v>-4.3746544819411906</v>
      </c>
    </row>
    <row r="39" spans="1:7" x14ac:dyDescent="0.2">
      <c r="A39" s="49" t="s">
        <v>51</v>
      </c>
      <c r="B39" s="49">
        <v>0</v>
      </c>
      <c r="C39" s="49">
        <v>0</v>
      </c>
      <c r="D39" s="49">
        <v>24</v>
      </c>
      <c r="E39" s="49">
        <v>18</v>
      </c>
      <c r="F39" s="49">
        <v>2.3286114784600289</v>
      </c>
      <c r="G39" s="49">
        <v>-3.9939717150424254</v>
      </c>
    </row>
    <row r="40" spans="1:7" x14ac:dyDescent="0.2">
      <c r="A40" s="49" t="s">
        <v>52</v>
      </c>
      <c r="B40" s="49">
        <v>0</v>
      </c>
      <c r="C40" s="49">
        <v>0</v>
      </c>
      <c r="D40" s="49">
        <v>1</v>
      </c>
      <c r="E40" s="49">
        <v>1</v>
      </c>
      <c r="F40" s="49">
        <v>59.166795586915491</v>
      </c>
      <c r="G40" s="49">
        <v>4.0669458420956142</v>
      </c>
    </row>
    <row r="41" spans="1:7" x14ac:dyDescent="0.2">
      <c r="A41" s="49" t="s">
        <v>53</v>
      </c>
      <c r="B41" s="49">
        <v>0</v>
      </c>
      <c r="C41" s="49">
        <v>0</v>
      </c>
      <c r="D41" s="49">
        <v>1</v>
      </c>
      <c r="E41" s="49">
        <v>1</v>
      </c>
      <c r="F41" s="49">
        <v>59.162540129000952</v>
      </c>
      <c r="G41" s="49">
        <v>4.0674552612255725</v>
      </c>
    </row>
    <row r="42" spans="1:7" x14ac:dyDescent="0.2">
      <c r="A42" s="49" t="s">
        <v>54</v>
      </c>
      <c r="B42" s="49">
        <v>0</v>
      </c>
      <c r="C42" s="49">
        <v>0</v>
      </c>
      <c r="D42" s="49">
        <v>1</v>
      </c>
      <c r="E42" s="49">
        <v>1</v>
      </c>
      <c r="F42" s="49">
        <v>60.440053753013096</v>
      </c>
      <c r="G42" s="49">
        <v>4.0609125102550969</v>
      </c>
    </row>
    <row r="43" spans="1:7" x14ac:dyDescent="0.2">
      <c r="A43" s="49" t="s">
        <v>55</v>
      </c>
      <c r="B43" s="49">
        <v>0</v>
      </c>
      <c r="C43" s="49">
        <v>0</v>
      </c>
      <c r="D43" s="49">
        <v>1</v>
      </c>
      <c r="E43" s="49">
        <v>1</v>
      </c>
      <c r="F43" s="49">
        <v>60.440053753013096</v>
      </c>
      <c r="G43" s="49">
        <v>4.0609125102550969</v>
      </c>
    </row>
    <row r="44" spans="1:7" x14ac:dyDescent="0.2">
      <c r="A44" s="49" t="s">
        <v>56</v>
      </c>
      <c r="B44" s="49">
        <v>0</v>
      </c>
      <c r="C44" s="49">
        <v>0</v>
      </c>
      <c r="D44" s="49">
        <v>1</v>
      </c>
      <c r="E44" s="49">
        <v>1</v>
      </c>
      <c r="F44" s="49">
        <v>57.742046092419194</v>
      </c>
      <c r="G44" s="49">
        <v>4.0669458420955911</v>
      </c>
    </row>
    <row r="45" spans="1:7" x14ac:dyDescent="0.2">
      <c r="A45" s="49" t="s">
        <v>57</v>
      </c>
      <c r="B45" s="49">
        <v>0</v>
      </c>
      <c r="C45" s="49">
        <v>0</v>
      </c>
      <c r="D45" s="49">
        <v>1</v>
      </c>
      <c r="E45" s="49">
        <v>1</v>
      </c>
      <c r="F45" s="49">
        <v>57.769219550735933</v>
      </c>
      <c r="G45" s="49">
        <v>4.075904710437614</v>
      </c>
    </row>
    <row r="46" spans="1:7" x14ac:dyDescent="0.2">
      <c r="A46" s="49" t="s">
        <v>58</v>
      </c>
      <c r="B46" s="49">
        <v>0</v>
      </c>
      <c r="C46" s="49">
        <v>0</v>
      </c>
      <c r="D46" s="49">
        <v>1</v>
      </c>
      <c r="E46" s="49">
        <v>1</v>
      </c>
      <c r="F46" s="49">
        <v>59.164662599112518</v>
      </c>
      <c r="G46" s="49">
        <v>4.0672011811948732</v>
      </c>
    </row>
    <row r="47" spans="1:7" x14ac:dyDescent="0.2">
      <c r="A47" s="49" t="s">
        <v>59</v>
      </c>
      <c r="B47" s="49">
        <v>0</v>
      </c>
      <c r="C47" s="49">
        <v>0</v>
      </c>
      <c r="D47" s="49">
        <v>1</v>
      </c>
      <c r="E47" s="49">
        <v>1</v>
      </c>
      <c r="F47" s="49">
        <v>57.521478180838656</v>
      </c>
      <c r="G47" s="49">
        <v>3.707751963762016</v>
      </c>
    </row>
    <row r="48" spans="1:7" x14ac:dyDescent="0.2">
      <c r="A48" s="49" t="s">
        <v>60</v>
      </c>
      <c r="B48" s="49">
        <v>0</v>
      </c>
      <c r="C48" s="49">
        <v>0</v>
      </c>
      <c r="D48" s="49">
        <v>1</v>
      </c>
      <c r="E48" s="49">
        <v>1</v>
      </c>
      <c r="F48" s="49">
        <v>56.688171367201136</v>
      </c>
      <c r="G48" s="49">
        <v>3.5293344021306288</v>
      </c>
    </row>
    <row r="49" spans="1:7" x14ac:dyDescent="0.2">
      <c r="A49" s="49" t="s">
        <v>61</v>
      </c>
      <c r="B49" s="49">
        <v>0</v>
      </c>
      <c r="C49" s="49">
        <v>0</v>
      </c>
      <c r="D49" s="49">
        <v>23</v>
      </c>
      <c r="E49" s="49">
        <v>18</v>
      </c>
      <c r="F49" s="49">
        <v>-3.8378071127542306</v>
      </c>
      <c r="G49" s="49">
        <v>-3.1861670701321447</v>
      </c>
    </row>
    <row r="50" spans="1:7" x14ac:dyDescent="0.2">
      <c r="A50" s="49" t="s">
        <v>62</v>
      </c>
      <c r="B50" s="49">
        <v>0</v>
      </c>
      <c r="C50" s="49">
        <v>0</v>
      </c>
      <c r="D50" s="49">
        <v>23</v>
      </c>
      <c r="E50" s="49">
        <v>18</v>
      </c>
      <c r="F50" s="49">
        <v>-3.8378071127542306</v>
      </c>
      <c r="G50" s="49">
        <v>-3.1861670701321447</v>
      </c>
    </row>
    <row r="51" spans="1:7" x14ac:dyDescent="0.2">
      <c r="A51" s="49" t="s">
        <v>63</v>
      </c>
      <c r="B51" s="49">
        <v>0</v>
      </c>
      <c r="C51" s="49">
        <v>0</v>
      </c>
      <c r="D51" s="49">
        <v>23</v>
      </c>
      <c r="E51" s="49">
        <v>18</v>
      </c>
      <c r="F51" s="49">
        <v>-2.885746432283411</v>
      </c>
      <c r="G51" s="49">
        <v>-4.1475985292036963</v>
      </c>
    </row>
    <row r="52" spans="1:7" x14ac:dyDescent="0.2">
      <c r="A52" s="49" t="s">
        <v>64</v>
      </c>
      <c r="B52" s="49">
        <v>0</v>
      </c>
      <c r="C52" s="49">
        <v>0</v>
      </c>
      <c r="D52" s="49">
        <v>23</v>
      </c>
      <c r="E52" s="49">
        <v>18</v>
      </c>
      <c r="F52" s="49">
        <v>-2.8675485831717515</v>
      </c>
      <c r="G52" s="49">
        <v>-4.1657063457444963</v>
      </c>
    </row>
    <row r="53" spans="1:7" x14ac:dyDescent="0.2">
      <c r="A53" s="49" t="s">
        <v>65</v>
      </c>
      <c r="B53" s="49">
        <v>76.3</v>
      </c>
      <c r="C53" s="49">
        <v>0</v>
      </c>
      <c r="D53" s="49">
        <v>3</v>
      </c>
      <c r="E53" s="49">
        <v>1</v>
      </c>
      <c r="F53" s="49">
        <v>53.884296145246388</v>
      </c>
      <c r="G53" s="49">
        <v>3.3849097663984336</v>
      </c>
    </row>
    <row r="54" spans="1:7" x14ac:dyDescent="0.2">
      <c r="A54" s="49" t="s">
        <v>66</v>
      </c>
      <c r="B54" s="49">
        <v>0</v>
      </c>
      <c r="C54" s="49">
        <v>0</v>
      </c>
      <c r="D54" s="49">
        <v>1</v>
      </c>
      <c r="E54" s="49">
        <v>1</v>
      </c>
      <c r="F54" s="49">
        <v>53.097893598711629</v>
      </c>
      <c r="G54" s="49">
        <v>2.2942944157585874</v>
      </c>
    </row>
    <row r="55" spans="1:7" x14ac:dyDescent="0.2">
      <c r="A55" s="49" t="s">
        <v>67</v>
      </c>
      <c r="B55" s="49">
        <v>0</v>
      </c>
      <c r="C55" s="49">
        <v>0</v>
      </c>
      <c r="D55" s="49">
        <v>11</v>
      </c>
      <c r="E55" s="49">
        <v>2</v>
      </c>
      <c r="F55" s="49">
        <v>30.040536039864303</v>
      </c>
      <c r="G55" s="49">
        <v>2.7940091707748875</v>
      </c>
    </row>
    <row r="56" spans="1:7" x14ac:dyDescent="0.2">
      <c r="A56" s="49" t="s">
        <v>68</v>
      </c>
      <c r="B56" s="49">
        <v>0</v>
      </c>
      <c r="C56" s="49">
        <v>0</v>
      </c>
      <c r="D56" s="49">
        <v>11</v>
      </c>
      <c r="E56" s="49">
        <v>2</v>
      </c>
      <c r="F56" s="49">
        <v>30.040536039864303</v>
      </c>
      <c r="G56" s="49">
        <v>2.7940091707748875</v>
      </c>
    </row>
    <row r="57" spans="1:7" x14ac:dyDescent="0.2">
      <c r="A57" s="49" t="s">
        <v>69</v>
      </c>
      <c r="B57" s="49">
        <v>139.9</v>
      </c>
      <c r="C57" s="49">
        <v>185.34196196890341</v>
      </c>
      <c r="D57" s="49">
        <v>18</v>
      </c>
      <c r="E57" s="49">
        <v>8</v>
      </c>
      <c r="F57" s="49">
        <v>-1.7309042734785125</v>
      </c>
      <c r="G57" s="49">
        <v>-0.17285859369042786</v>
      </c>
    </row>
    <row r="58" spans="1:7" x14ac:dyDescent="0.2">
      <c r="A58" s="49" t="s">
        <v>70</v>
      </c>
      <c r="B58" s="49">
        <v>1073.4034999999999</v>
      </c>
      <c r="C58" s="49">
        <v>0</v>
      </c>
      <c r="D58" s="49">
        <v>17</v>
      </c>
      <c r="E58" s="49">
        <v>9</v>
      </c>
      <c r="F58" s="49">
        <v>4.1238802826311209</v>
      </c>
      <c r="G58" s="49">
        <v>1.213347789374565</v>
      </c>
    </row>
    <row r="59" spans="1:7" x14ac:dyDescent="0.2">
      <c r="A59" s="49" t="s">
        <v>71</v>
      </c>
      <c r="B59" s="49">
        <v>1073.3964999999998</v>
      </c>
      <c r="C59" s="49">
        <v>0</v>
      </c>
      <c r="D59" s="49">
        <v>17</v>
      </c>
      <c r="E59" s="49">
        <v>9</v>
      </c>
      <c r="F59" s="49">
        <v>4.5392156557412235</v>
      </c>
      <c r="G59" s="49">
        <v>0.66505586633141056</v>
      </c>
    </row>
    <row r="60" spans="1:7" x14ac:dyDescent="0.2">
      <c r="A60" s="49" t="s">
        <v>72</v>
      </c>
      <c r="B60" s="49">
        <v>0</v>
      </c>
      <c r="C60" s="49">
        <v>0</v>
      </c>
      <c r="D60" s="49">
        <v>9</v>
      </c>
      <c r="E60" s="49">
        <v>1</v>
      </c>
      <c r="F60" s="49">
        <v>48.343799221056962</v>
      </c>
      <c r="G60" s="49">
        <v>3.4343559989812142</v>
      </c>
    </row>
    <row r="61" spans="1:7" x14ac:dyDescent="0.2">
      <c r="A61" s="49" t="s">
        <v>73</v>
      </c>
      <c r="B61" s="49">
        <v>0</v>
      </c>
      <c r="C61" s="49">
        <v>0</v>
      </c>
      <c r="D61" s="49">
        <v>9</v>
      </c>
      <c r="E61" s="49">
        <v>1</v>
      </c>
      <c r="F61" s="49">
        <v>48.182309849740157</v>
      </c>
      <c r="G61" s="49">
        <v>3.2728666276644143</v>
      </c>
    </row>
    <row r="62" spans="1:7" x14ac:dyDescent="0.2">
      <c r="A62" s="49" t="s">
        <v>74</v>
      </c>
      <c r="B62" s="49">
        <v>0</v>
      </c>
      <c r="C62" s="49">
        <v>0</v>
      </c>
      <c r="D62" s="49">
        <v>16</v>
      </c>
      <c r="E62" s="49">
        <v>6</v>
      </c>
      <c r="F62" s="49">
        <v>4.2552129756206698</v>
      </c>
      <c r="G62" s="49">
        <v>0.69620330478969272</v>
      </c>
    </row>
    <row r="63" spans="1:7" x14ac:dyDescent="0.2">
      <c r="A63" s="49" t="s">
        <v>75</v>
      </c>
      <c r="B63" s="49">
        <v>0</v>
      </c>
      <c r="C63" s="49">
        <v>0</v>
      </c>
      <c r="D63" s="49">
        <v>18</v>
      </c>
      <c r="E63" s="49">
        <v>8</v>
      </c>
      <c r="F63" s="49">
        <v>-0.15850642003818402</v>
      </c>
      <c r="G63" s="49">
        <v>0.77573052634736983</v>
      </c>
    </row>
    <row r="64" spans="1:7" x14ac:dyDescent="0.2">
      <c r="A64" s="49" t="s">
        <v>76</v>
      </c>
      <c r="B64" s="49">
        <v>148.26</v>
      </c>
      <c r="C64" s="49">
        <v>0</v>
      </c>
      <c r="D64" s="49">
        <v>10</v>
      </c>
      <c r="E64" s="49">
        <v>2</v>
      </c>
      <c r="F64" s="49">
        <v>39.486353862145933</v>
      </c>
      <c r="G64" s="49">
        <v>1.0764010911016653</v>
      </c>
    </row>
    <row r="65" spans="1:7" x14ac:dyDescent="0.2">
      <c r="A65" s="49" t="s">
        <v>77</v>
      </c>
      <c r="B65" s="49">
        <v>37.029999999999994</v>
      </c>
      <c r="C65" s="49">
        <v>0</v>
      </c>
      <c r="D65" s="49">
        <v>10</v>
      </c>
      <c r="E65" s="49">
        <v>2</v>
      </c>
      <c r="F65" s="49">
        <v>41.380954555686124</v>
      </c>
      <c r="G65" s="49">
        <v>0.56306871367261635</v>
      </c>
    </row>
    <row r="66" spans="1:7" x14ac:dyDescent="0.2">
      <c r="A66" s="49" t="s">
        <v>78</v>
      </c>
      <c r="B66" s="49">
        <v>150.005</v>
      </c>
      <c r="C66" s="49">
        <v>278.02221005145356</v>
      </c>
      <c r="D66" s="49">
        <v>1</v>
      </c>
      <c r="E66" s="49">
        <v>1</v>
      </c>
      <c r="F66" s="49">
        <v>49.310461269373853</v>
      </c>
      <c r="G66" s="49">
        <v>0.72528895835287177</v>
      </c>
    </row>
    <row r="67" spans="1:7" x14ac:dyDescent="0.2">
      <c r="A67" s="49" t="s">
        <v>79</v>
      </c>
      <c r="B67" s="49">
        <v>42</v>
      </c>
      <c r="C67" s="49">
        <v>0</v>
      </c>
      <c r="D67" s="49">
        <v>11</v>
      </c>
      <c r="E67" s="49">
        <v>2</v>
      </c>
      <c r="F67" s="49">
        <v>37.646294004367327</v>
      </c>
      <c r="G67" s="49">
        <v>1.1653850213974604</v>
      </c>
    </row>
    <row r="68" spans="1:7" x14ac:dyDescent="0.2">
      <c r="A68" s="49" t="s">
        <v>80</v>
      </c>
      <c r="B68" s="49">
        <v>82.6</v>
      </c>
      <c r="C68" s="49">
        <v>0</v>
      </c>
      <c r="D68" s="49">
        <v>11</v>
      </c>
      <c r="E68" s="49">
        <v>2</v>
      </c>
      <c r="F68" s="49">
        <v>37.578815988632499</v>
      </c>
      <c r="G68" s="49">
        <v>1.5046585334198574</v>
      </c>
    </row>
    <row r="69" spans="1:7" x14ac:dyDescent="0.2">
      <c r="A69" s="49" t="s">
        <v>81</v>
      </c>
      <c r="B69" s="49">
        <v>3.1159138939821647</v>
      </c>
      <c r="C69" s="49">
        <v>366.97708469842871</v>
      </c>
      <c r="D69" s="49">
        <v>13</v>
      </c>
      <c r="E69" s="49">
        <v>4</v>
      </c>
      <c r="F69" s="49">
        <v>17.927891028292976</v>
      </c>
      <c r="G69" s="49">
        <v>2.4060001411687097</v>
      </c>
    </row>
    <row r="70" spans="1:7" x14ac:dyDescent="0.2">
      <c r="A70" s="49" t="s">
        <v>82</v>
      </c>
      <c r="B70" s="49">
        <v>700</v>
      </c>
      <c r="C70" s="49">
        <v>0</v>
      </c>
      <c r="D70" s="49">
        <v>13</v>
      </c>
      <c r="E70" s="49">
        <v>4</v>
      </c>
      <c r="F70" s="49">
        <v>19.756795514310202</v>
      </c>
      <c r="G70" s="49">
        <v>2.1905048477893616</v>
      </c>
    </row>
    <row r="71" spans="1:7" x14ac:dyDescent="0.2">
      <c r="A71" s="49" t="s">
        <v>83</v>
      </c>
      <c r="B71" s="49">
        <v>700</v>
      </c>
      <c r="C71" s="49">
        <v>0</v>
      </c>
      <c r="D71" s="49">
        <v>13</v>
      </c>
      <c r="E71" s="49">
        <v>4</v>
      </c>
      <c r="F71" s="49">
        <v>19.748780230819879</v>
      </c>
      <c r="G71" s="49">
        <v>2.191449268824178</v>
      </c>
    </row>
    <row r="72" spans="1:7" x14ac:dyDescent="0.2">
      <c r="A72" s="49" t="s">
        <v>84</v>
      </c>
      <c r="B72" s="49">
        <v>0</v>
      </c>
      <c r="C72" s="49">
        <v>0</v>
      </c>
      <c r="D72" s="49">
        <v>1</v>
      </c>
      <c r="E72" s="49">
        <v>1</v>
      </c>
      <c r="F72" s="49">
        <v>56.273290307063384</v>
      </c>
      <c r="G72" s="49">
        <v>4.3356546527596729</v>
      </c>
    </row>
    <row r="73" spans="1:7" x14ac:dyDescent="0.2">
      <c r="A73" s="49" t="s">
        <v>85</v>
      </c>
      <c r="B73" s="49">
        <v>0</v>
      </c>
      <c r="C73" s="49">
        <v>0</v>
      </c>
      <c r="D73" s="49">
        <v>1</v>
      </c>
      <c r="E73" s="49">
        <v>1</v>
      </c>
      <c r="F73" s="49">
        <v>55.371278382234671</v>
      </c>
      <c r="G73" s="49">
        <v>4.0968134534185978</v>
      </c>
    </row>
    <row r="74" spans="1:7" x14ac:dyDescent="0.2">
      <c r="A74" s="49" t="s">
        <v>86</v>
      </c>
      <c r="B74" s="49">
        <v>676.34699999999998</v>
      </c>
      <c r="C74" s="49">
        <v>0</v>
      </c>
      <c r="D74" s="49">
        <v>16</v>
      </c>
      <c r="E74" s="49">
        <v>7</v>
      </c>
      <c r="F74" s="49">
        <v>6.4393768744303967</v>
      </c>
      <c r="G74" s="49">
        <v>1.7027821861088224</v>
      </c>
    </row>
    <row r="75" spans="1:7" x14ac:dyDescent="0.2">
      <c r="A75" s="49" t="s">
        <v>87</v>
      </c>
      <c r="B75" s="49">
        <v>348.16175716028408</v>
      </c>
      <c r="C75" s="49">
        <v>435.46093964593854</v>
      </c>
      <c r="D75" s="49">
        <v>25</v>
      </c>
      <c r="E75" s="49">
        <v>17</v>
      </c>
      <c r="F75" s="49">
        <v>-1.5857635968422819</v>
      </c>
      <c r="G75" s="49">
        <v>-1.862356273920666</v>
      </c>
    </row>
    <row r="76" spans="1:7" x14ac:dyDescent="0.2">
      <c r="A76" s="49" t="s">
        <v>88</v>
      </c>
      <c r="B76" s="49">
        <v>0</v>
      </c>
      <c r="C76" s="49">
        <v>0</v>
      </c>
      <c r="D76" s="49">
        <v>9</v>
      </c>
      <c r="E76" s="49">
        <v>2</v>
      </c>
      <c r="F76" s="49">
        <v>44.195855686001387</v>
      </c>
      <c r="G76" s="49">
        <v>2.3400576779487849</v>
      </c>
    </row>
    <row r="77" spans="1:7" x14ac:dyDescent="0.2">
      <c r="A77" s="49" t="s">
        <v>89</v>
      </c>
      <c r="B77" s="49">
        <v>0</v>
      </c>
      <c r="C77" s="49">
        <v>0</v>
      </c>
      <c r="D77" s="49">
        <v>9</v>
      </c>
      <c r="E77" s="49">
        <v>2</v>
      </c>
      <c r="F77" s="49">
        <v>45.94596200004036</v>
      </c>
      <c r="G77" s="49">
        <v>2.6220605416052214</v>
      </c>
    </row>
    <row r="78" spans="1:7" x14ac:dyDescent="0.2">
      <c r="A78" s="49" t="s">
        <v>90</v>
      </c>
      <c r="B78" s="49">
        <v>0</v>
      </c>
      <c r="C78" s="49">
        <v>0</v>
      </c>
      <c r="D78" s="49">
        <v>6</v>
      </c>
      <c r="E78" s="49">
        <v>2</v>
      </c>
      <c r="F78" s="49">
        <v>41.320571316036833</v>
      </c>
      <c r="G78" s="49">
        <v>2.0750270545475749</v>
      </c>
    </row>
    <row r="79" spans="1:7" x14ac:dyDescent="0.2">
      <c r="A79" s="49" t="s">
        <v>91</v>
      </c>
      <c r="B79" s="49">
        <v>0</v>
      </c>
      <c r="C79" s="49">
        <v>0</v>
      </c>
      <c r="D79" s="49">
        <v>6</v>
      </c>
      <c r="E79" s="49">
        <v>2</v>
      </c>
      <c r="F79" s="49">
        <v>43.696958080169793</v>
      </c>
      <c r="G79" s="49">
        <v>2.1294479952744636</v>
      </c>
    </row>
    <row r="80" spans="1:7" x14ac:dyDescent="0.2">
      <c r="A80" s="49" t="s">
        <v>92</v>
      </c>
      <c r="B80" s="49">
        <v>0</v>
      </c>
      <c r="C80" s="49">
        <v>0</v>
      </c>
      <c r="D80" s="49">
        <v>6</v>
      </c>
      <c r="E80" s="49">
        <v>2</v>
      </c>
      <c r="F80" s="49">
        <v>43.312302914338808</v>
      </c>
      <c r="G80" s="49">
        <v>2.1294479952744636</v>
      </c>
    </row>
    <row r="81" spans="1:7" x14ac:dyDescent="0.2">
      <c r="A81" s="49" t="s">
        <v>93</v>
      </c>
      <c r="B81" s="49">
        <v>6.9999999999999993E-3</v>
      </c>
      <c r="C81" s="49">
        <v>0</v>
      </c>
      <c r="D81" s="49">
        <v>26</v>
      </c>
      <c r="E81" s="49">
        <v>17</v>
      </c>
      <c r="F81" s="49">
        <v>-3.5927883936759057</v>
      </c>
      <c r="G81" s="49">
        <v>-1.2983731971184154</v>
      </c>
    </row>
    <row r="82" spans="1:7" x14ac:dyDescent="0.2">
      <c r="A82" s="49" t="s">
        <v>94</v>
      </c>
      <c r="B82" s="49">
        <v>0</v>
      </c>
      <c r="C82" s="49">
        <v>0</v>
      </c>
      <c r="D82" s="49">
        <v>6</v>
      </c>
      <c r="E82" s="49">
        <v>1</v>
      </c>
      <c r="F82" s="49">
        <v>44.699804478950156</v>
      </c>
      <c r="G82" s="49">
        <v>2.4460771409796216</v>
      </c>
    </row>
    <row r="83" spans="1:7" x14ac:dyDescent="0.2">
      <c r="A83" s="49" t="s">
        <v>95</v>
      </c>
      <c r="B83" s="49">
        <v>0</v>
      </c>
      <c r="C83" s="49">
        <v>0</v>
      </c>
      <c r="D83" s="49">
        <v>6</v>
      </c>
      <c r="E83" s="49">
        <v>1</v>
      </c>
      <c r="F83" s="49">
        <v>44.699804478950156</v>
      </c>
      <c r="G83" s="49">
        <v>2.4460771409796216</v>
      </c>
    </row>
    <row r="84" spans="1:7" x14ac:dyDescent="0.2">
      <c r="A84" s="49" t="s">
        <v>96</v>
      </c>
      <c r="B84" s="49">
        <v>59.879999999999995</v>
      </c>
      <c r="C84" s="49">
        <v>46.2428195112414</v>
      </c>
      <c r="D84" s="49">
        <v>24</v>
      </c>
      <c r="E84" s="49">
        <v>10</v>
      </c>
      <c r="F84" s="49">
        <v>2.9539560835020002</v>
      </c>
      <c r="G84" s="49">
        <v>-2.7240894962939852</v>
      </c>
    </row>
    <row r="85" spans="1:7" x14ac:dyDescent="0.2">
      <c r="A85" s="49" t="s">
        <v>97</v>
      </c>
      <c r="B85" s="49">
        <v>0</v>
      </c>
      <c r="C85" s="49">
        <v>0</v>
      </c>
      <c r="D85" s="49">
        <v>24</v>
      </c>
      <c r="E85" s="49">
        <v>10</v>
      </c>
      <c r="F85" s="49">
        <v>1.7966129935534265</v>
      </c>
      <c r="G85" s="49">
        <v>-1.9717372158704265</v>
      </c>
    </row>
    <row r="86" spans="1:7" x14ac:dyDescent="0.2">
      <c r="A86" s="49" t="s">
        <v>98</v>
      </c>
      <c r="B86" s="49">
        <v>0</v>
      </c>
      <c r="C86" s="49">
        <v>0</v>
      </c>
      <c r="D86" s="49">
        <v>9</v>
      </c>
      <c r="E86" s="49">
        <v>2</v>
      </c>
      <c r="F86" s="49">
        <v>38.932638595466635</v>
      </c>
      <c r="G86" s="49">
        <v>0.16044784138596807</v>
      </c>
    </row>
    <row r="87" spans="1:7" x14ac:dyDescent="0.2">
      <c r="A87" s="49" t="s">
        <v>99</v>
      </c>
      <c r="B87" s="49">
        <v>50</v>
      </c>
      <c r="C87" s="49">
        <v>92.670980984451703</v>
      </c>
      <c r="D87" s="49">
        <v>15</v>
      </c>
      <c r="E87" s="49">
        <v>5</v>
      </c>
      <c r="F87" s="49">
        <v>7.624842050791977</v>
      </c>
      <c r="G87" s="49">
        <v>5.5230210446371289E-2</v>
      </c>
    </row>
    <row r="88" spans="1:7" x14ac:dyDescent="0.2">
      <c r="A88" s="49" t="s">
        <v>100</v>
      </c>
      <c r="B88" s="49">
        <v>0</v>
      </c>
      <c r="C88" s="49">
        <v>0</v>
      </c>
      <c r="D88" s="49">
        <v>15</v>
      </c>
      <c r="E88" s="49">
        <v>5</v>
      </c>
      <c r="F88" s="49">
        <v>7.3816013276444963</v>
      </c>
      <c r="G88" s="49">
        <v>-9.3909122079702784E-2</v>
      </c>
    </row>
    <row r="89" spans="1:7" x14ac:dyDescent="0.2">
      <c r="A89" s="49" t="s">
        <v>101</v>
      </c>
      <c r="B89" s="49">
        <v>0</v>
      </c>
      <c r="C89" s="49">
        <v>0</v>
      </c>
      <c r="D89" s="49">
        <v>5</v>
      </c>
      <c r="E89" s="49">
        <v>1</v>
      </c>
      <c r="F89" s="49">
        <v>46.661920793358611</v>
      </c>
      <c r="G89" s="49">
        <v>1.4909704971239939</v>
      </c>
    </row>
    <row r="90" spans="1:7" x14ac:dyDescent="0.2">
      <c r="A90" s="49" t="s">
        <v>102</v>
      </c>
      <c r="B90" s="49">
        <v>24.95</v>
      </c>
      <c r="C90" s="49">
        <v>46.2428195112414</v>
      </c>
      <c r="D90" s="49">
        <v>16</v>
      </c>
      <c r="E90" s="49">
        <v>6</v>
      </c>
      <c r="F90" s="49">
        <v>5.9834695383954353</v>
      </c>
      <c r="G90" s="49">
        <v>-0.12318911944765391</v>
      </c>
    </row>
    <row r="91" spans="1:7" x14ac:dyDescent="0.2">
      <c r="A91" s="49" t="s">
        <v>103</v>
      </c>
      <c r="B91" s="49">
        <v>1495.587</v>
      </c>
      <c r="C91" s="49">
        <v>46.2428195112414</v>
      </c>
      <c r="D91" s="49">
        <v>18</v>
      </c>
      <c r="E91" s="49">
        <v>10</v>
      </c>
      <c r="F91" s="49">
        <v>3.8711135722848664</v>
      </c>
      <c r="G91" s="49">
        <v>-2.3121733206350292</v>
      </c>
    </row>
    <row r="92" spans="1:7" x14ac:dyDescent="0.2">
      <c r="A92" s="49" t="s">
        <v>104</v>
      </c>
      <c r="B92" s="49">
        <v>0</v>
      </c>
      <c r="C92" s="49">
        <v>0</v>
      </c>
      <c r="D92" s="49">
        <v>5</v>
      </c>
      <c r="E92" s="49">
        <v>1</v>
      </c>
      <c r="F92" s="49">
        <v>46.217031771782828</v>
      </c>
      <c r="G92" s="49">
        <v>1.4909704971239939</v>
      </c>
    </row>
    <row r="93" spans="1:7" x14ac:dyDescent="0.2">
      <c r="A93" s="49" t="s">
        <v>105</v>
      </c>
      <c r="B93" s="49">
        <v>0</v>
      </c>
      <c r="C93" s="49">
        <v>0</v>
      </c>
      <c r="D93" s="49">
        <v>5</v>
      </c>
      <c r="E93" s="49">
        <v>1</v>
      </c>
      <c r="F93" s="49">
        <v>46.217031771782828</v>
      </c>
      <c r="G93" s="49">
        <v>1.4909704971239939</v>
      </c>
    </row>
    <row r="94" spans="1:7" x14ac:dyDescent="0.2">
      <c r="A94" s="49" t="s">
        <v>106</v>
      </c>
      <c r="B94" s="49">
        <v>1.7389317438637837</v>
      </c>
      <c r="C94" s="49">
        <v>204.80286797563826</v>
      </c>
      <c r="D94" s="49">
        <v>24</v>
      </c>
      <c r="E94" s="49">
        <v>18</v>
      </c>
      <c r="F94" s="49">
        <v>0.46961181804549218</v>
      </c>
      <c r="G94" s="49">
        <v>-1.2345525816938707</v>
      </c>
    </row>
    <row r="95" spans="1:7" x14ac:dyDescent="0.2">
      <c r="A95" s="49" t="s">
        <v>107</v>
      </c>
      <c r="B95" s="49">
        <v>0</v>
      </c>
      <c r="C95" s="49">
        <v>0</v>
      </c>
      <c r="D95" s="49">
        <v>24</v>
      </c>
      <c r="E95" s="49">
        <v>18</v>
      </c>
      <c r="F95" s="49">
        <v>0.46961181804549218</v>
      </c>
      <c r="G95" s="49">
        <v>-1.2345525816938707</v>
      </c>
    </row>
    <row r="96" spans="1:7" x14ac:dyDescent="0.2">
      <c r="A96" s="49" t="s">
        <v>108</v>
      </c>
      <c r="B96" s="49">
        <v>0</v>
      </c>
      <c r="C96" s="49">
        <v>0</v>
      </c>
      <c r="D96" s="49">
        <v>24</v>
      </c>
      <c r="E96" s="49">
        <v>18</v>
      </c>
      <c r="F96" s="49">
        <v>0.46961181804549218</v>
      </c>
      <c r="G96" s="49">
        <v>-1.2345525816938707</v>
      </c>
    </row>
    <row r="97" spans="1:7" x14ac:dyDescent="0.2">
      <c r="A97" s="49" t="s">
        <v>109</v>
      </c>
      <c r="B97" s="49">
        <v>1.7389317438637837</v>
      </c>
      <c r="C97" s="49">
        <v>204.80286797563826</v>
      </c>
      <c r="D97" s="49">
        <v>24</v>
      </c>
      <c r="E97" s="49">
        <v>18</v>
      </c>
      <c r="F97" s="49">
        <v>0.46961181804549218</v>
      </c>
      <c r="G97" s="49">
        <v>-1.2345525816938707</v>
      </c>
    </row>
    <row r="98" spans="1:7" x14ac:dyDescent="0.2">
      <c r="A98" s="49" t="s">
        <v>110</v>
      </c>
      <c r="B98" s="49">
        <v>0</v>
      </c>
      <c r="C98" s="49">
        <v>0</v>
      </c>
      <c r="D98" s="49">
        <v>24</v>
      </c>
      <c r="E98" s="49">
        <v>18</v>
      </c>
      <c r="F98" s="49">
        <v>0.60806077179396578</v>
      </c>
      <c r="G98" s="49">
        <v>-1.3730015354423455</v>
      </c>
    </row>
    <row r="99" spans="1:7" x14ac:dyDescent="0.2">
      <c r="A99" s="49" t="s">
        <v>111</v>
      </c>
      <c r="B99" s="49">
        <v>0</v>
      </c>
      <c r="C99" s="49">
        <v>0</v>
      </c>
      <c r="D99" s="49">
        <v>24</v>
      </c>
      <c r="E99" s="49">
        <v>18</v>
      </c>
      <c r="F99" s="49">
        <v>0.60806077179396578</v>
      </c>
      <c r="G99" s="49">
        <v>-1.3730015354423455</v>
      </c>
    </row>
    <row r="100" spans="1:7" x14ac:dyDescent="0.2">
      <c r="A100" s="49" t="s">
        <v>112</v>
      </c>
      <c r="B100" s="49">
        <v>0</v>
      </c>
      <c r="C100" s="49">
        <v>0</v>
      </c>
      <c r="D100" s="49">
        <v>24</v>
      </c>
      <c r="E100" s="49">
        <v>18</v>
      </c>
      <c r="F100" s="49">
        <v>0.60764550682120422</v>
      </c>
      <c r="G100" s="49">
        <v>-1.3719873755740375</v>
      </c>
    </row>
    <row r="101" spans="1:7" x14ac:dyDescent="0.2">
      <c r="A101" s="49" t="s">
        <v>113</v>
      </c>
      <c r="B101" s="49">
        <v>0</v>
      </c>
      <c r="C101" s="49">
        <v>0</v>
      </c>
      <c r="D101" s="49">
        <v>24</v>
      </c>
      <c r="E101" s="49">
        <v>18</v>
      </c>
      <c r="F101" s="49">
        <v>0.60764550682120422</v>
      </c>
      <c r="G101" s="49">
        <v>-1.3719873755740375</v>
      </c>
    </row>
    <row r="102" spans="1:7" x14ac:dyDescent="0.2">
      <c r="A102" s="49" t="s">
        <v>114</v>
      </c>
      <c r="B102" s="49">
        <v>5.0000000000000001E-3</v>
      </c>
      <c r="C102" s="49">
        <v>9.2670980984451701E-3</v>
      </c>
      <c r="D102" s="49">
        <v>16</v>
      </c>
      <c r="E102" s="49">
        <v>5</v>
      </c>
      <c r="F102" s="49">
        <v>4.5584729646991295</v>
      </c>
      <c r="G102" s="49">
        <v>2.6731144801514581</v>
      </c>
    </row>
    <row r="103" spans="1:7" x14ac:dyDescent="0.2">
      <c r="A103" s="49" t="s">
        <v>115</v>
      </c>
      <c r="B103" s="49">
        <v>0</v>
      </c>
      <c r="C103" s="49">
        <v>0</v>
      </c>
      <c r="D103" s="49">
        <v>16</v>
      </c>
      <c r="E103" s="49">
        <v>5</v>
      </c>
      <c r="F103" s="49">
        <v>4.9813405720111517</v>
      </c>
      <c r="G103" s="49">
        <v>2.4703700512776057</v>
      </c>
    </row>
    <row r="104" spans="1:7" x14ac:dyDescent="0.2">
      <c r="A104" s="49" t="s">
        <v>116</v>
      </c>
      <c r="B104" s="49">
        <v>74.896500000000003</v>
      </c>
      <c r="C104" s="49">
        <v>0</v>
      </c>
      <c r="D104" s="49">
        <v>25</v>
      </c>
      <c r="E104" s="49">
        <v>17</v>
      </c>
      <c r="F104" s="49">
        <v>-5.1707008429912857</v>
      </c>
      <c r="G104" s="49">
        <v>-1.4073639235249336</v>
      </c>
    </row>
    <row r="105" spans="1:7" x14ac:dyDescent="0.2">
      <c r="A105" s="49" t="s">
        <v>117</v>
      </c>
      <c r="B105" s="49">
        <v>1610.0100000000002</v>
      </c>
      <c r="C105" s="49">
        <v>1.853419619689034E-2</v>
      </c>
      <c r="D105" s="49">
        <v>11</v>
      </c>
      <c r="E105" s="49">
        <v>2</v>
      </c>
      <c r="F105" s="49">
        <v>36.332742932477146</v>
      </c>
      <c r="G105" s="49">
        <v>1.9089727663600535</v>
      </c>
    </row>
    <row r="106" spans="1:7" x14ac:dyDescent="0.2">
      <c r="A106" s="49" t="s">
        <v>118</v>
      </c>
      <c r="B106" s="49">
        <v>0</v>
      </c>
      <c r="C106" s="49">
        <v>0</v>
      </c>
      <c r="D106" s="49">
        <v>4</v>
      </c>
      <c r="E106" s="49">
        <v>1</v>
      </c>
      <c r="F106" s="49">
        <v>61.803668612409282</v>
      </c>
      <c r="G106" s="49">
        <v>3.3849097663984291</v>
      </c>
    </row>
    <row r="107" spans="1:7" x14ac:dyDescent="0.2">
      <c r="A107" s="49" t="s">
        <v>119</v>
      </c>
      <c r="B107" s="49">
        <v>0</v>
      </c>
      <c r="C107" s="49">
        <v>0</v>
      </c>
      <c r="D107" s="49">
        <v>1</v>
      </c>
      <c r="E107" s="49">
        <v>1</v>
      </c>
      <c r="F107" s="49">
        <v>75.913262562053191</v>
      </c>
      <c r="G107" s="49">
        <v>3.2590649956059163</v>
      </c>
    </row>
    <row r="108" spans="1:7" x14ac:dyDescent="0.2">
      <c r="A108" s="49" t="s">
        <v>120</v>
      </c>
      <c r="B108" s="49">
        <v>0</v>
      </c>
      <c r="C108" s="49">
        <v>0</v>
      </c>
      <c r="D108" s="49">
        <v>1</v>
      </c>
      <c r="E108" s="49">
        <v>1</v>
      </c>
      <c r="F108" s="49">
        <v>76.002240366368355</v>
      </c>
      <c r="G108" s="49">
        <v>3.2590649956059163</v>
      </c>
    </row>
    <row r="109" spans="1:7" x14ac:dyDescent="0.2">
      <c r="A109" s="49" t="s">
        <v>121</v>
      </c>
      <c r="B109" s="49">
        <v>0</v>
      </c>
      <c r="C109" s="49">
        <v>0</v>
      </c>
      <c r="D109" s="49">
        <v>9</v>
      </c>
      <c r="E109" s="49">
        <v>2</v>
      </c>
      <c r="F109" s="49">
        <v>38.97906878210506</v>
      </c>
      <c r="G109" s="49">
        <v>1.8132556780517279</v>
      </c>
    </row>
    <row r="110" spans="1:7" x14ac:dyDescent="0.2">
      <c r="A110" s="49" t="s">
        <v>122</v>
      </c>
      <c r="B110" s="49">
        <v>0</v>
      </c>
      <c r="C110" s="49">
        <v>0</v>
      </c>
      <c r="D110" s="49">
        <v>9</v>
      </c>
      <c r="E110" s="49">
        <v>2</v>
      </c>
      <c r="F110" s="49">
        <v>37.012471123551215</v>
      </c>
      <c r="G110" s="49">
        <v>1.8132556780517279</v>
      </c>
    </row>
    <row r="111" spans="1:7" x14ac:dyDescent="0.2">
      <c r="A111" s="49" t="s">
        <v>123</v>
      </c>
      <c r="B111" s="49">
        <v>0</v>
      </c>
      <c r="C111" s="49">
        <v>0</v>
      </c>
      <c r="D111" s="49">
        <v>26</v>
      </c>
      <c r="E111" s="49">
        <v>14</v>
      </c>
      <c r="F111" s="49">
        <v>-5.894753376951873</v>
      </c>
      <c r="G111" s="49">
        <v>5.1614009018708504</v>
      </c>
    </row>
    <row r="112" spans="1:7" x14ac:dyDescent="0.2">
      <c r="A112" s="49" t="s">
        <v>124</v>
      </c>
      <c r="B112" s="49">
        <v>0</v>
      </c>
      <c r="C112" s="49">
        <v>0</v>
      </c>
      <c r="D112" s="49">
        <v>26</v>
      </c>
      <c r="E112" s="49">
        <v>14</v>
      </c>
      <c r="F112" s="49">
        <v>-7.0274201373078053</v>
      </c>
      <c r="G112" s="49">
        <v>6.2940676622267864</v>
      </c>
    </row>
    <row r="113" spans="1:7" x14ac:dyDescent="0.2">
      <c r="A113" s="49" t="s">
        <v>125</v>
      </c>
      <c r="B113" s="49">
        <v>0</v>
      </c>
      <c r="C113" s="49">
        <v>0</v>
      </c>
      <c r="D113" s="49">
        <v>5</v>
      </c>
      <c r="E113" s="49">
        <v>1</v>
      </c>
      <c r="F113" s="49">
        <v>50.260406553031956</v>
      </c>
      <c r="G113" s="49">
        <v>4.2484702899367388</v>
      </c>
    </row>
    <row r="114" spans="1:7" x14ac:dyDescent="0.2">
      <c r="A114" s="49" t="s">
        <v>126</v>
      </c>
      <c r="B114" s="49">
        <v>59.960499999999996</v>
      </c>
      <c r="C114" s="49">
        <v>46.2428195112414</v>
      </c>
      <c r="D114" s="49">
        <v>18</v>
      </c>
      <c r="E114" s="49">
        <v>10</v>
      </c>
      <c r="F114" s="49">
        <v>2.0411690653028343</v>
      </c>
      <c r="G114" s="49">
        <v>0.3868152125447567</v>
      </c>
    </row>
    <row r="115" spans="1:7" x14ac:dyDescent="0.2">
      <c r="A115" s="49" t="s">
        <v>127</v>
      </c>
      <c r="B115" s="49">
        <v>0</v>
      </c>
      <c r="C115" s="49">
        <v>0</v>
      </c>
      <c r="D115" s="49">
        <v>9</v>
      </c>
      <c r="E115" s="49">
        <v>2</v>
      </c>
      <c r="F115" s="49">
        <v>37.535696205930407</v>
      </c>
      <c r="G115" s="49">
        <v>1.7344308181548886</v>
      </c>
    </row>
    <row r="116" spans="1:7" x14ac:dyDescent="0.2">
      <c r="A116" s="49" t="s">
        <v>128</v>
      </c>
      <c r="B116" s="49">
        <v>5.0000000000000001E-3</v>
      </c>
      <c r="C116" s="49">
        <v>9.2670980984451701E-3</v>
      </c>
      <c r="D116" s="49">
        <v>18</v>
      </c>
      <c r="E116" s="49">
        <v>8</v>
      </c>
      <c r="F116" s="49">
        <v>1.4535458810254045</v>
      </c>
      <c r="G116" s="49">
        <v>-5.075973557420415E-2</v>
      </c>
    </row>
    <row r="117" spans="1:7" x14ac:dyDescent="0.2">
      <c r="A117" s="49" t="s">
        <v>129</v>
      </c>
      <c r="B117" s="49">
        <v>24.95</v>
      </c>
      <c r="C117" s="49">
        <v>46.2428195112414</v>
      </c>
      <c r="D117" s="49">
        <v>18</v>
      </c>
      <c r="E117" s="49">
        <v>8</v>
      </c>
      <c r="F117" s="49">
        <v>2.438516574471203</v>
      </c>
      <c r="G117" s="49">
        <v>0.20314128289172123</v>
      </c>
    </row>
    <row r="118" spans="1:7" x14ac:dyDescent="0.2">
      <c r="A118" s="49" t="s">
        <v>130</v>
      </c>
      <c r="B118" s="49">
        <v>0</v>
      </c>
      <c r="C118" s="49">
        <v>0</v>
      </c>
      <c r="D118" s="49">
        <v>18</v>
      </c>
      <c r="E118" s="49">
        <v>8</v>
      </c>
      <c r="F118" s="49">
        <v>1.4119761857341167</v>
      </c>
      <c r="G118" s="49">
        <v>0.39723608563169693</v>
      </c>
    </row>
    <row r="119" spans="1:7" x14ac:dyDescent="0.2">
      <c r="A119" s="49" t="s">
        <v>131</v>
      </c>
      <c r="B119" s="49">
        <v>0</v>
      </c>
      <c r="C119" s="49">
        <v>0</v>
      </c>
      <c r="D119" s="49">
        <v>7</v>
      </c>
      <c r="E119" s="49">
        <v>1</v>
      </c>
      <c r="F119" s="49">
        <v>58.87023020230081</v>
      </c>
      <c r="G119" s="49">
        <v>2.0047325443323594</v>
      </c>
    </row>
    <row r="120" spans="1:7" x14ac:dyDescent="0.2">
      <c r="A120" s="49" t="s">
        <v>132</v>
      </c>
      <c r="B120" s="49">
        <v>0</v>
      </c>
      <c r="C120" s="49">
        <v>0</v>
      </c>
      <c r="D120" s="49">
        <v>10</v>
      </c>
      <c r="E120" s="49">
        <v>2</v>
      </c>
      <c r="F120" s="49">
        <v>42.549245375837387</v>
      </c>
      <c r="G120" s="49">
        <v>1.9098455780699639</v>
      </c>
    </row>
    <row r="121" spans="1:7" x14ac:dyDescent="0.2">
      <c r="A121" s="49" t="s">
        <v>133</v>
      </c>
      <c r="B121" s="49">
        <v>249.9</v>
      </c>
      <c r="C121" s="49">
        <v>0</v>
      </c>
      <c r="D121" s="49">
        <v>24</v>
      </c>
      <c r="E121" s="49">
        <v>16</v>
      </c>
      <c r="F121" s="49">
        <v>5.0434864682432909</v>
      </c>
      <c r="G121" s="49">
        <v>-4.5028413808420362</v>
      </c>
    </row>
    <row r="122" spans="1:7" x14ac:dyDescent="0.2">
      <c r="A122" s="49" t="s">
        <v>134</v>
      </c>
      <c r="B122" s="49">
        <v>146.9</v>
      </c>
      <c r="C122" s="49">
        <v>198.31589930672664</v>
      </c>
      <c r="D122" s="49">
        <v>16</v>
      </c>
      <c r="E122" s="49">
        <v>6</v>
      </c>
      <c r="F122" s="49">
        <v>4.1788645262510515</v>
      </c>
      <c r="G122" s="49">
        <v>0.73191599221540138</v>
      </c>
    </row>
    <row r="123" spans="1:7" x14ac:dyDescent="0.2">
      <c r="A123" s="49" t="s">
        <v>135</v>
      </c>
      <c r="B123" s="49">
        <v>0</v>
      </c>
      <c r="C123" s="49">
        <v>0</v>
      </c>
      <c r="D123" s="49">
        <v>16</v>
      </c>
      <c r="E123" s="49">
        <v>6</v>
      </c>
      <c r="F123" s="49">
        <v>5.4541143192370978</v>
      </c>
      <c r="G123" s="49">
        <v>0.81622571230477858</v>
      </c>
    </row>
    <row r="124" spans="1:7" x14ac:dyDescent="0.2">
      <c r="A124" s="49" t="s">
        <v>136</v>
      </c>
      <c r="B124" s="49">
        <v>0</v>
      </c>
      <c r="C124" s="49">
        <v>0</v>
      </c>
      <c r="D124" s="49">
        <v>16</v>
      </c>
      <c r="E124" s="49">
        <v>6</v>
      </c>
      <c r="F124" s="49">
        <v>5.4535687055105688</v>
      </c>
      <c r="G124" s="49">
        <v>0.81618964051647391</v>
      </c>
    </row>
    <row r="125" spans="1:7" x14ac:dyDescent="0.2">
      <c r="A125" s="49" t="s">
        <v>137</v>
      </c>
      <c r="B125" s="49">
        <v>0</v>
      </c>
      <c r="C125" s="49">
        <v>0</v>
      </c>
      <c r="D125" s="49">
        <v>21</v>
      </c>
      <c r="E125" s="49">
        <v>11</v>
      </c>
      <c r="F125" s="49">
        <v>-8.0550649854631704</v>
      </c>
      <c r="G125" s="49">
        <v>3.2673025385712084</v>
      </c>
    </row>
    <row r="126" spans="1:7" x14ac:dyDescent="0.2">
      <c r="A126" s="49" t="s">
        <v>138</v>
      </c>
      <c r="B126" s="49">
        <v>24.95</v>
      </c>
      <c r="C126" s="49">
        <v>46.2428195112414</v>
      </c>
      <c r="D126" s="49">
        <v>16</v>
      </c>
      <c r="E126" s="49">
        <v>6</v>
      </c>
      <c r="F126" s="49">
        <v>6.5373444129690599</v>
      </c>
      <c r="G126" s="49">
        <v>-1.2055062903906912</v>
      </c>
    </row>
    <row r="127" spans="1:7" x14ac:dyDescent="0.2">
      <c r="A127" s="49" t="s">
        <v>139</v>
      </c>
      <c r="B127" s="49">
        <v>20.027943805135049</v>
      </c>
      <c r="C127" s="49">
        <v>912.67015622537247</v>
      </c>
      <c r="D127" s="49">
        <v>16</v>
      </c>
      <c r="E127" s="49">
        <v>6</v>
      </c>
      <c r="F127" s="49">
        <v>6.9680343797946112</v>
      </c>
      <c r="G127" s="49">
        <v>-0.56991892534699484</v>
      </c>
    </row>
    <row r="128" spans="1:7" x14ac:dyDescent="0.2">
      <c r="A128" s="49" t="s">
        <v>140</v>
      </c>
      <c r="B128" s="49">
        <v>12.475</v>
      </c>
      <c r="C128" s="49">
        <v>23.1214097556207</v>
      </c>
      <c r="D128" s="49">
        <v>16</v>
      </c>
      <c r="E128" s="49">
        <v>6</v>
      </c>
      <c r="F128" s="49">
        <v>6.7100006930666876</v>
      </c>
      <c r="G128" s="49">
        <v>-0.60606898946427845</v>
      </c>
    </row>
    <row r="129" spans="1:7" x14ac:dyDescent="0.2">
      <c r="A129" s="49" t="s">
        <v>141</v>
      </c>
      <c r="B129" s="49">
        <v>0</v>
      </c>
      <c r="C129" s="49">
        <v>0</v>
      </c>
      <c r="D129" s="49">
        <v>16</v>
      </c>
      <c r="E129" s="49">
        <v>6</v>
      </c>
      <c r="F129" s="49">
        <v>6.7100006930666876</v>
      </c>
      <c r="G129" s="49">
        <v>-0.60606898946427845</v>
      </c>
    </row>
    <row r="130" spans="1:7" x14ac:dyDescent="0.2">
      <c r="A130" s="49" t="s">
        <v>142</v>
      </c>
      <c r="B130" s="49">
        <v>0</v>
      </c>
      <c r="C130" s="49">
        <v>0</v>
      </c>
      <c r="D130" s="49">
        <v>1</v>
      </c>
      <c r="E130" s="49">
        <v>1</v>
      </c>
      <c r="F130" s="49">
        <v>75.127436367704064</v>
      </c>
      <c r="G130" s="49">
        <v>3.5699682190760225</v>
      </c>
    </row>
    <row r="131" spans="1:7" x14ac:dyDescent="0.2">
      <c r="A131" s="49" t="s">
        <v>143</v>
      </c>
      <c r="B131" s="49">
        <v>0</v>
      </c>
      <c r="C131" s="49">
        <v>0</v>
      </c>
      <c r="D131" s="49">
        <v>9</v>
      </c>
      <c r="E131" s="49">
        <v>2</v>
      </c>
      <c r="F131" s="49">
        <v>36.044614885214308</v>
      </c>
      <c r="G131" s="49">
        <v>1.6282021491040131</v>
      </c>
    </row>
    <row r="132" spans="1:7" x14ac:dyDescent="0.2">
      <c r="A132" s="49" t="s">
        <v>144</v>
      </c>
      <c r="B132" s="49">
        <v>0</v>
      </c>
      <c r="C132" s="49">
        <v>0</v>
      </c>
      <c r="D132" s="49">
        <v>9</v>
      </c>
      <c r="E132" s="49">
        <v>2</v>
      </c>
      <c r="F132" s="49">
        <v>36.044614885214308</v>
      </c>
      <c r="G132" s="49">
        <v>1.6282021491040131</v>
      </c>
    </row>
    <row r="133" spans="1:7" x14ac:dyDescent="0.2">
      <c r="A133" s="49" t="s">
        <v>145</v>
      </c>
      <c r="B133" s="49">
        <v>0</v>
      </c>
      <c r="C133" s="49">
        <v>0</v>
      </c>
      <c r="D133" s="49">
        <v>3</v>
      </c>
      <c r="E133" s="49">
        <v>1</v>
      </c>
      <c r="F133" s="49">
        <v>54.774422071512376</v>
      </c>
      <c r="G133" s="49">
        <v>3.3849097663984336</v>
      </c>
    </row>
    <row r="134" spans="1:7" x14ac:dyDescent="0.2">
      <c r="A134" s="49" t="s">
        <v>146</v>
      </c>
      <c r="B134" s="49">
        <v>39.910000000000004</v>
      </c>
      <c r="C134" s="49">
        <v>1.853419619689034E-2</v>
      </c>
      <c r="D134" s="49">
        <v>18</v>
      </c>
      <c r="E134" s="49">
        <v>8</v>
      </c>
      <c r="F134" s="49">
        <v>4.1362568410747809</v>
      </c>
      <c r="G134" s="49">
        <v>-0.11538330413996255</v>
      </c>
    </row>
    <row r="135" spans="1:7" x14ac:dyDescent="0.2">
      <c r="A135" s="49" t="s">
        <v>147</v>
      </c>
      <c r="B135" s="49">
        <v>0</v>
      </c>
      <c r="C135" s="49">
        <v>0</v>
      </c>
      <c r="D135" s="49">
        <v>18</v>
      </c>
      <c r="E135" s="49">
        <v>8</v>
      </c>
      <c r="F135" s="49">
        <v>4.1362568410747809</v>
      </c>
      <c r="G135" s="49">
        <v>-0.11538330413996255</v>
      </c>
    </row>
    <row r="136" spans="1:7" x14ac:dyDescent="0.2">
      <c r="A136" s="49" t="s">
        <v>148</v>
      </c>
      <c r="B136" s="49">
        <v>105.61599999999999</v>
      </c>
      <c r="C136" s="49">
        <v>0</v>
      </c>
      <c r="D136" s="49">
        <v>12</v>
      </c>
      <c r="E136" s="49">
        <v>2</v>
      </c>
      <c r="F136" s="49">
        <v>24.86753334537099</v>
      </c>
      <c r="G136" s="49">
        <v>0.70623740353611952</v>
      </c>
    </row>
    <row r="137" spans="1:7" x14ac:dyDescent="0.2">
      <c r="A137" s="49" t="s">
        <v>149</v>
      </c>
      <c r="B137" s="49">
        <v>0</v>
      </c>
      <c r="C137" s="49">
        <v>0</v>
      </c>
      <c r="D137" s="49">
        <v>5</v>
      </c>
      <c r="E137" s="49">
        <v>1</v>
      </c>
      <c r="F137" s="49">
        <v>48.624290243601834</v>
      </c>
      <c r="G137" s="49">
        <v>4.4243712333256564</v>
      </c>
    </row>
    <row r="138" spans="1:7" x14ac:dyDescent="0.2">
      <c r="A138" s="49" t="s">
        <v>150</v>
      </c>
      <c r="B138" s="49">
        <v>0</v>
      </c>
      <c r="C138" s="49">
        <v>0</v>
      </c>
      <c r="D138" s="49">
        <v>8</v>
      </c>
      <c r="E138" s="49">
        <v>2</v>
      </c>
      <c r="F138" s="49">
        <v>38.34512520568871</v>
      </c>
      <c r="G138" s="49">
        <v>1.6282021491041065</v>
      </c>
    </row>
    <row r="139" spans="1:7" x14ac:dyDescent="0.2">
      <c r="A139" s="49" t="s">
        <v>151</v>
      </c>
      <c r="B139" s="49">
        <v>0</v>
      </c>
      <c r="C139" s="49">
        <v>0</v>
      </c>
      <c r="D139" s="49">
        <v>8</v>
      </c>
      <c r="E139" s="49">
        <v>2</v>
      </c>
      <c r="F139" s="49">
        <v>38.34512520568871</v>
      </c>
      <c r="G139" s="49">
        <v>1.6282021491041061</v>
      </c>
    </row>
    <row r="140" spans="1:7" x14ac:dyDescent="0.2">
      <c r="A140" s="49" t="s">
        <v>152</v>
      </c>
      <c r="B140" s="49">
        <v>6.9999999999999993E-3</v>
      </c>
      <c r="C140" s="49">
        <v>0</v>
      </c>
      <c r="D140" s="49">
        <v>26</v>
      </c>
      <c r="E140" s="49">
        <v>14</v>
      </c>
      <c r="F140" s="49">
        <v>-6.2150589524888193</v>
      </c>
      <c r="G140" s="49">
        <v>1.3637580988508158</v>
      </c>
    </row>
    <row r="141" spans="1:7" x14ac:dyDescent="0.2">
      <c r="A141" s="49" t="s">
        <v>153</v>
      </c>
      <c r="B141" s="49">
        <v>0</v>
      </c>
      <c r="C141" s="49">
        <v>0</v>
      </c>
      <c r="D141" s="49">
        <v>25</v>
      </c>
      <c r="E141" s="49">
        <v>18</v>
      </c>
      <c r="F141" s="49">
        <v>-4.3048581553638421</v>
      </c>
      <c r="G141" s="49">
        <v>-2.9161935619699113</v>
      </c>
    </row>
    <row r="142" spans="1:7" x14ac:dyDescent="0.2">
      <c r="A142" s="49" t="s">
        <v>154</v>
      </c>
      <c r="B142" s="49">
        <v>0</v>
      </c>
      <c r="C142" s="49">
        <v>0</v>
      </c>
      <c r="D142" s="49">
        <v>16</v>
      </c>
      <c r="E142" s="49">
        <v>5</v>
      </c>
      <c r="F142" s="49">
        <v>3.9451030256162611</v>
      </c>
      <c r="G142" s="49">
        <v>2.6183313935860482</v>
      </c>
    </row>
    <row r="143" spans="1:7" x14ac:dyDescent="0.2">
      <c r="A143" s="49" t="s">
        <v>155</v>
      </c>
      <c r="B143" s="49">
        <v>0</v>
      </c>
      <c r="C143" s="49">
        <v>0</v>
      </c>
      <c r="D143" s="49">
        <v>21</v>
      </c>
      <c r="E143" s="49">
        <v>11</v>
      </c>
      <c r="F143" s="49">
        <v>-5.2371962403432697</v>
      </c>
      <c r="G143" s="49">
        <v>3.7355862806268423</v>
      </c>
    </row>
    <row r="144" spans="1:7" x14ac:dyDescent="0.2">
      <c r="A144" s="49" t="s">
        <v>156</v>
      </c>
      <c r="B144" s="49">
        <v>0</v>
      </c>
      <c r="C144" s="49">
        <v>0</v>
      </c>
      <c r="D144" s="49">
        <v>21</v>
      </c>
      <c r="E144" s="49">
        <v>11</v>
      </c>
      <c r="F144" s="49">
        <v>-5.4416697838692185</v>
      </c>
      <c r="G144" s="49">
        <v>3.7353279639570016</v>
      </c>
    </row>
    <row r="145" spans="1:7" x14ac:dyDescent="0.2">
      <c r="A145" s="49" t="s">
        <v>157</v>
      </c>
      <c r="B145" s="49">
        <v>112.005</v>
      </c>
      <c r="C145" s="49">
        <v>9.2670980984451701E-3</v>
      </c>
      <c r="D145" s="49">
        <v>21</v>
      </c>
      <c r="E145" s="49">
        <v>11</v>
      </c>
      <c r="F145" s="49">
        <v>-5.6778090355221016</v>
      </c>
      <c r="G145" s="49">
        <v>3.7749795727773776</v>
      </c>
    </row>
    <row r="146" spans="1:7" x14ac:dyDescent="0.2">
      <c r="A146" s="49" t="s">
        <v>158</v>
      </c>
      <c r="B146" s="49">
        <v>0</v>
      </c>
      <c r="C146" s="49">
        <v>0</v>
      </c>
      <c r="D146" s="49">
        <v>23</v>
      </c>
      <c r="E146" s="49">
        <v>18</v>
      </c>
      <c r="F146" s="49">
        <v>-2.4616356293421875</v>
      </c>
      <c r="G146" s="49">
        <v>-5.7995339997474531</v>
      </c>
    </row>
    <row r="147" spans="1:7" x14ac:dyDescent="0.2">
      <c r="A147" s="49" t="s">
        <v>159</v>
      </c>
      <c r="B147" s="49">
        <v>0</v>
      </c>
      <c r="C147" s="49">
        <v>0</v>
      </c>
      <c r="D147" s="49">
        <v>23</v>
      </c>
      <c r="E147" s="49">
        <v>18</v>
      </c>
      <c r="F147" s="49">
        <v>-2.4616356293421857</v>
      </c>
      <c r="G147" s="49">
        <v>-5.7995339997474495</v>
      </c>
    </row>
    <row r="148" spans="1:7" x14ac:dyDescent="0.2">
      <c r="A148" s="49" t="s">
        <v>160</v>
      </c>
      <c r="B148" s="49">
        <v>0</v>
      </c>
      <c r="C148" s="49">
        <v>0</v>
      </c>
      <c r="D148" s="49">
        <v>8</v>
      </c>
      <c r="E148" s="49">
        <v>1</v>
      </c>
      <c r="F148" s="49">
        <v>46.071116382826375</v>
      </c>
      <c r="G148" s="49">
        <v>2.4536818054193121</v>
      </c>
    </row>
    <row r="149" spans="1:7" x14ac:dyDescent="0.2">
      <c r="A149" s="49" t="s">
        <v>161</v>
      </c>
      <c r="B149" s="49">
        <v>26.25</v>
      </c>
      <c r="C149" s="49">
        <v>0</v>
      </c>
      <c r="D149" s="49">
        <v>1</v>
      </c>
      <c r="E149" s="49">
        <v>1</v>
      </c>
      <c r="F149" s="49">
        <v>48.93707512837058</v>
      </c>
      <c r="G149" s="49">
        <v>0.76551895649795643</v>
      </c>
    </row>
    <row r="150" spans="1:7" x14ac:dyDescent="0.2">
      <c r="A150" s="49" t="s">
        <v>162</v>
      </c>
      <c r="B150" s="49">
        <v>0</v>
      </c>
      <c r="C150" s="49">
        <v>0</v>
      </c>
      <c r="D150" s="49">
        <v>1</v>
      </c>
      <c r="E150" s="49">
        <v>1</v>
      </c>
      <c r="F150" s="49">
        <v>44.215194888242316</v>
      </c>
      <c r="G150" s="49">
        <v>-0.87455127794935639</v>
      </c>
    </row>
    <row r="151" spans="1:7" x14ac:dyDescent="0.2">
      <c r="A151" s="49" t="s">
        <v>163</v>
      </c>
      <c r="B151" s="49">
        <v>0</v>
      </c>
      <c r="C151" s="49">
        <v>0</v>
      </c>
      <c r="D151" s="49">
        <v>1</v>
      </c>
      <c r="E151" s="49">
        <v>1</v>
      </c>
      <c r="F151" s="49">
        <v>44.215194888242316</v>
      </c>
      <c r="G151" s="49">
        <v>-0.87455127794935639</v>
      </c>
    </row>
    <row r="152" spans="1:7" x14ac:dyDescent="0.2">
      <c r="A152" s="49" t="s">
        <v>164</v>
      </c>
      <c r="B152" s="49">
        <v>441.00700000000001</v>
      </c>
      <c r="C152" s="49">
        <v>0</v>
      </c>
      <c r="D152" s="49">
        <v>24</v>
      </c>
      <c r="E152" s="49">
        <v>16</v>
      </c>
      <c r="F152" s="49">
        <v>4.5379523402188751</v>
      </c>
      <c r="G152" s="49">
        <v>-4.5028413808420362</v>
      </c>
    </row>
    <row r="153" spans="1:7" x14ac:dyDescent="0.2">
      <c r="A153" s="49" t="s">
        <v>165</v>
      </c>
      <c r="B153" s="49">
        <v>0.24077516453498546</v>
      </c>
      <c r="C153" s="49">
        <v>28.357320181242223</v>
      </c>
      <c r="D153" s="49">
        <v>5</v>
      </c>
      <c r="E153" s="49">
        <v>1</v>
      </c>
      <c r="F153" s="49">
        <v>45.440983769031433</v>
      </c>
      <c r="G153" s="49">
        <v>4.1963439049629452</v>
      </c>
    </row>
    <row r="154" spans="1:7" x14ac:dyDescent="0.2">
      <c r="A154" s="49" t="s">
        <v>166</v>
      </c>
      <c r="B154" s="49">
        <v>0.24077516453498546</v>
      </c>
      <c r="C154" s="49">
        <v>28.357320181242223</v>
      </c>
      <c r="D154" s="49">
        <v>5</v>
      </c>
      <c r="E154" s="49">
        <v>1</v>
      </c>
      <c r="F154" s="49">
        <v>45.102018182514172</v>
      </c>
      <c r="G154" s="49">
        <v>3.8573783184456918</v>
      </c>
    </row>
    <row r="155" spans="1:7" x14ac:dyDescent="0.2">
      <c r="A155" s="49" t="s">
        <v>167</v>
      </c>
      <c r="B155" s="49">
        <v>0</v>
      </c>
      <c r="C155" s="49">
        <v>0</v>
      </c>
      <c r="D155" s="49">
        <v>9</v>
      </c>
      <c r="E155" s="49">
        <v>2</v>
      </c>
      <c r="F155" s="49">
        <v>39.916445860738769</v>
      </c>
      <c r="G155" s="49">
        <v>1.7926102816803615</v>
      </c>
    </row>
    <row r="156" spans="1:7" x14ac:dyDescent="0.2">
      <c r="A156" s="49" t="s">
        <v>168</v>
      </c>
      <c r="B156" s="49">
        <v>262.14999999999998</v>
      </c>
      <c r="C156" s="49">
        <v>0</v>
      </c>
      <c r="D156" s="49">
        <v>11</v>
      </c>
      <c r="E156" s="49">
        <v>2</v>
      </c>
      <c r="F156" s="49">
        <v>31.959804112478047</v>
      </c>
      <c r="G156" s="49">
        <v>1.1079125157293213</v>
      </c>
    </row>
    <row r="157" spans="1:7" x14ac:dyDescent="0.2">
      <c r="A157" s="49" t="s">
        <v>169</v>
      </c>
      <c r="B157" s="49">
        <v>130.76</v>
      </c>
      <c r="C157" s="49">
        <v>0</v>
      </c>
      <c r="D157" s="49">
        <v>11</v>
      </c>
      <c r="E157" s="49">
        <v>2</v>
      </c>
      <c r="F157" s="49">
        <v>31.959804112478047</v>
      </c>
      <c r="G157" s="49">
        <v>1.1079125157293213</v>
      </c>
    </row>
    <row r="158" spans="1:7" x14ac:dyDescent="0.2">
      <c r="A158" s="49" t="s">
        <v>170</v>
      </c>
      <c r="B158" s="49">
        <v>58.8</v>
      </c>
      <c r="C158" s="49">
        <v>0</v>
      </c>
      <c r="D158" s="49">
        <v>11</v>
      </c>
      <c r="E158" s="49">
        <v>2</v>
      </c>
      <c r="F158" s="49">
        <v>34.73321612148635</v>
      </c>
      <c r="G158" s="49">
        <v>1.1653850213974593</v>
      </c>
    </row>
    <row r="159" spans="1:7" x14ac:dyDescent="0.2">
      <c r="A159" s="49" t="s">
        <v>171</v>
      </c>
      <c r="B159" s="49">
        <v>100</v>
      </c>
      <c r="C159" s="49">
        <v>185.34196196890341</v>
      </c>
      <c r="D159" s="49">
        <v>11</v>
      </c>
      <c r="E159" s="49">
        <v>2</v>
      </c>
      <c r="F159" s="49">
        <v>34.733216121486265</v>
      </c>
      <c r="G159" s="49">
        <v>1.1653850213974806</v>
      </c>
    </row>
    <row r="160" spans="1:7" x14ac:dyDescent="0.2">
      <c r="A160" s="49" t="s">
        <v>172</v>
      </c>
      <c r="B160" s="49">
        <v>0</v>
      </c>
      <c r="C160" s="49">
        <v>0</v>
      </c>
      <c r="D160" s="49">
        <v>9</v>
      </c>
      <c r="E160" s="49">
        <v>2</v>
      </c>
      <c r="F160" s="49">
        <v>36.482508312600316</v>
      </c>
      <c r="G160" s="49">
        <v>1.6369579700937824</v>
      </c>
    </row>
    <row r="161" spans="1:7" x14ac:dyDescent="0.2">
      <c r="A161" s="49" t="s">
        <v>173</v>
      </c>
      <c r="B161" s="49">
        <v>0</v>
      </c>
      <c r="C161" s="49">
        <v>0</v>
      </c>
      <c r="D161" s="49">
        <v>9</v>
      </c>
      <c r="E161" s="49">
        <v>2</v>
      </c>
      <c r="F161" s="49">
        <v>34.833726540082402</v>
      </c>
      <c r="G161" s="49">
        <v>1.5046585334198652</v>
      </c>
    </row>
    <row r="162" spans="1:7" x14ac:dyDescent="0.2">
      <c r="A162" s="49" t="s">
        <v>174</v>
      </c>
      <c r="B162" s="49">
        <v>1226</v>
      </c>
      <c r="C162" s="49">
        <v>222.41035436268407</v>
      </c>
      <c r="D162" s="49">
        <v>11</v>
      </c>
      <c r="E162" s="49">
        <v>2</v>
      </c>
      <c r="F162" s="49">
        <v>36.164388414190192</v>
      </c>
      <c r="G162" s="49">
        <v>1.822819619919527</v>
      </c>
    </row>
    <row r="163" spans="1:7" x14ac:dyDescent="0.2">
      <c r="A163" s="49" t="s">
        <v>175</v>
      </c>
      <c r="B163" s="49">
        <v>0</v>
      </c>
      <c r="C163" s="49">
        <v>0</v>
      </c>
      <c r="D163" s="49">
        <v>11</v>
      </c>
      <c r="E163" s="49">
        <v>2</v>
      </c>
      <c r="F163" s="49">
        <v>35.022266215966447</v>
      </c>
      <c r="G163" s="49">
        <v>1.9119177493028685</v>
      </c>
    </row>
    <row r="164" spans="1:7" x14ac:dyDescent="0.2">
      <c r="A164" s="49" t="s">
        <v>176</v>
      </c>
      <c r="B164" s="49">
        <v>0</v>
      </c>
      <c r="C164" s="49">
        <v>0</v>
      </c>
      <c r="D164" s="49">
        <v>11</v>
      </c>
      <c r="E164" s="49">
        <v>2</v>
      </c>
      <c r="F164" s="49">
        <v>35.038293556149</v>
      </c>
      <c r="G164" s="49">
        <v>1.9106674399826629</v>
      </c>
    </row>
    <row r="165" spans="1:7" x14ac:dyDescent="0.2">
      <c r="A165" s="49" t="s">
        <v>177</v>
      </c>
      <c r="B165" s="49">
        <v>97.3</v>
      </c>
      <c r="C165" s="49">
        <v>0</v>
      </c>
      <c r="D165" s="49">
        <v>1</v>
      </c>
      <c r="E165" s="49">
        <v>1</v>
      </c>
      <c r="F165" s="49">
        <v>57.540169314375447</v>
      </c>
      <c r="G165" s="49">
        <v>3.8994022615835933</v>
      </c>
    </row>
    <row r="166" spans="1:7" x14ac:dyDescent="0.2">
      <c r="A166" s="49" t="s">
        <v>178</v>
      </c>
      <c r="B166" s="49">
        <v>0</v>
      </c>
      <c r="C166" s="49">
        <v>0</v>
      </c>
      <c r="D166" s="49">
        <v>1</v>
      </c>
      <c r="E166" s="49">
        <v>1</v>
      </c>
      <c r="F166" s="49">
        <v>58.87483637910281</v>
      </c>
      <c r="G166" s="49">
        <v>3.8994022615835933</v>
      </c>
    </row>
    <row r="167" spans="1:7" x14ac:dyDescent="0.2">
      <c r="A167" s="49" t="s">
        <v>179</v>
      </c>
      <c r="B167" s="49">
        <v>34.65</v>
      </c>
      <c r="C167" s="49">
        <v>0</v>
      </c>
      <c r="D167" s="49">
        <v>1</v>
      </c>
      <c r="E167" s="49">
        <v>1</v>
      </c>
      <c r="F167" s="49">
        <v>85.125803507166594</v>
      </c>
      <c r="G167" s="49">
        <v>2.8069477398459788</v>
      </c>
    </row>
    <row r="168" spans="1:7" x14ac:dyDescent="0.2">
      <c r="A168" s="49" t="s">
        <v>180</v>
      </c>
      <c r="B168" s="49">
        <v>34.65</v>
      </c>
      <c r="C168" s="49">
        <v>0</v>
      </c>
      <c r="D168" s="49">
        <v>1</v>
      </c>
      <c r="E168" s="49">
        <v>1</v>
      </c>
      <c r="F168" s="49">
        <v>85.125803507166594</v>
      </c>
      <c r="G168" s="49">
        <v>2.8069477398459788</v>
      </c>
    </row>
    <row r="169" spans="1:7" x14ac:dyDescent="0.2">
      <c r="A169" s="49" t="s">
        <v>181</v>
      </c>
      <c r="B169" s="49">
        <v>0</v>
      </c>
      <c r="C169" s="49">
        <v>0</v>
      </c>
      <c r="D169" s="49">
        <v>1</v>
      </c>
      <c r="E169" s="49">
        <v>1</v>
      </c>
      <c r="F169" s="49">
        <v>86.219507150916471</v>
      </c>
      <c r="G169" s="49">
        <v>2.5481860555219584</v>
      </c>
    </row>
    <row r="170" spans="1:7" x14ac:dyDescent="0.2">
      <c r="A170" s="49" t="s">
        <v>182</v>
      </c>
      <c r="B170" s="49">
        <v>516.36548781236206</v>
      </c>
      <c r="C170" s="49">
        <v>1279.786247395278</v>
      </c>
      <c r="D170" s="49">
        <v>16</v>
      </c>
      <c r="E170" s="49">
        <v>7</v>
      </c>
      <c r="F170" s="49">
        <v>5.3931986087769728</v>
      </c>
      <c r="G170" s="49">
        <v>1.2595752733664869</v>
      </c>
    </row>
    <row r="171" spans="1:7" x14ac:dyDescent="0.2">
      <c r="A171" s="49" t="s">
        <v>183</v>
      </c>
      <c r="B171" s="49">
        <v>81.55</v>
      </c>
      <c r="C171" s="49">
        <v>0</v>
      </c>
      <c r="D171" s="49">
        <v>1</v>
      </c>
      <c r="E171" s="49">
        <v>1</v>
      </c>
      <c r="F171" s="49">
        <v>62.191940462312076</v>
      </c>
      <c r="G171" s="49">
        <v>4.0658052220376861</v>
      </c>
    </row>
    <row r="172" spans="1:7" x14ac:dyDescent="0.2">
      <c r="A172" s="49" t="s">
        <v>184</v>
      </c>
      <c r="B172" s="49">
        <v>231.29477554339832</v>
      </c>
      <c r="C172" s="49">
        <v>1158.3872623056463</v>
      </c>
      <c r="D172" s="49">
        <v>24</v>
      </c>
      <c r="E172" s="49">
        <v>16</v>
      </c>
      <c r="F172" s="49">
        <v>2.1876305206712789</v>
      </c>
      <c r="G172" s="49">
        <v>-3.1680183853166297</v>
      </c>
    </row>
    <row r="173" spans="1:7" x14ac:dyDescent="0.2">
      <c r="A173" s="49" t="s">
        <v>185</v>
      </c>
      <c r="B173" s="49">
        <v>3.5084688960153114</v>
      </c>
      <c r="C173" s="49">
        <v>412.38586538081006</v>
      </c>
      <c r="D173" s="49">
        <v>16</v>
      </c>
      <c r="E173" s="49">
        <v>9</v>
      </c>
      <c r="F173" s="49">
        <v>3.6772226130689236</v>
      </c>
      <c r="G173" s="49">
        <v>2.7057253209146337</v>
      </c>
    </row>
    <row r="174" spans="1:7" x14ac:dyDescent="0.2">
      <c r="A174" s="49" t="s">
        <v>186</v>
      </c>
      <c r="B174" s="49">
        <v>0</v>
      </c>
      <c r="C174" s="49">
        <v>0</v>
      </c>
      <c r="D174" s="49">
        <v>5</v>
      </c>
      <c r="E174" s="49">
        <v>1</v>
      </c>
      <c r="F174" s="49">
        <v>48.476520392070086</v>
      </c>
      <c r="G174" s="49">
        <v>4.6101267308100908</v>
      </c>
    </row>
    <row r="175" spans="1:7" x14ac:dyDescent="0.2">
      <c r="A175" s="49" t="s">
        <v>187</v>
      </c>
      <c r="B175" s="49">
        <v>0</v>
      </c>
      <c r="C175" s="49">
        <v>0</v>
      </c>
      <c r="D175" s="49">
        <v>5</v>
      </c>
      <c r="E175" s="49">
        <v>1</v>
      </c>
      <c r="F175" s="49">
        <v>47.301439692143624</v>
      </c>
      <c r="G175" s="49">
        <v>3.4350460308836159</v>
      </c>
    </row>
    <row r="176" spans="1:7" x14ac:dyDescent="0.2">
      <c r="A176" s="49" t="s">
        <v>188</v>
      </c>
      <c r="B176" s="49">
        <v>24.95</v>
      </c>
      <c r="C176" s="49">
        <v>46.2428195112414</v>
      </c>
      <c r="D176" s="49">
        <v>18</v>
      </c>
      <c r="E176" s="49">
        <v>8</v>
      </c>
      <c r="F176" s="49">
        <v>-1.0162519765823883</v>
      </c>
      <c r="G176" s="49">
        <v>-0.18167957189839185</v>
      </c>
    </row>
    <row r="177" spans="1:7" x14ac:dyDescent="0.2">
      <c r="A177" s="49" t="s">
        <v>189</v>
      </c>
      <c r="B177" s="49">
        <v>164.85</v>
      </c>
      <c r="C177" s="49">
        <v>231.58478148014481</v>
      </c>
      <c r="D177" s="49">
        <v>25</v>
      </c>
      <c r="E177" s="49">
        <v>15</v>
      </c>
      <c r="F177" s="49">
        <v>-3.9762258526582586</v>
      </c>
      <c r="G177" s="49">
        <v>0.67500647032046768</v>
      </c>
    </row>
    <row r="178" spans="1:7" x14ac:dyDescent="0.2">
      <c r="A178" s="49" t="s">
        <v>190</v>
      </c>
      <c r="B178" s="49">
        <v>0</v>
      </c>
      <c r="C178" s="49">
        <v>0</v>
      </c>
      <c r="D178" s="49">
        <v>21</v>
      </c>
      <c r="E178" s="49">
        <v>11</v>
      </c>
      <c r="F178" s="49">
        <v>-7.2106159228817894</v>
      </c>
      <c r="G178" s="49">
        <v>3.8885749897468549</v>
      </c>
    </row>
    <row r="179" spans="1:7" x14ac:dyDescent="0.2">
      <c r="A179" s="49" t="s">
        <v>191</v>
      </c>
      <c r="B179" s="49">
        <v>0</v>
      </c>
      <c r="C179" s="49">
        <v>0</v>
      </c>
      <c r="D179" s="49">
        <v>10</v>
      </c>
      <c r="E179" s="49">
        <v>2</v>
      </c>
      <c r="F179" s="49">
        <v>41.775804826618426</v>
      </c>
      <c r="G179" s="49">
        <v>1.3258020939771216</v>
      </c>
    </row>
    <row r="180" spans="1:7" x14ac:dyDescent="0.2">
      <c r="A180" s="49" t="s">
        <v>192</v>
      </c>
      <c r="B180" s="49">
        <v>24.95</v>
      </c>
      <c r="C180" s="49">
        <v>46.2428195112414</v>
      </c>
      <c r="D180" s="49">
        <v>10</v>
      </c>
      <c r="E180" s="49">
        <v>2</v>
      </c>
      <c r="F180" s="49">
        <v>38.912476083300376</v>
      </c>
      <c r="G180" s="49">
        <v>1.0764010911016659</v>
      </c>
    </row>
    <row r="181" spans="1:7" x14ac:dyDescent="0.2">
      <c r="A181" s="49" t="s">
        <v>193</v>
      </c>
      <c r="B181" s="49">
        <v>0</v>
      </c>
      <c r="C181" s="49">
        <v>0</v>
      </c>
      <c r="D181" s="49">
        <v>10</v>
      </c>
      <c r="E181" s="49">
        <v>2</v>
      </c>
      <c r="F181" s="49">
        <v>42.058727384690449</v>
      </c>
      <c r="G181" s="49">
        <v>1.3708135082268555</v>
      </c>
    </row>
    <row r="182" spans="1:7" x14ac:dyDescent="0.2">
      <c r="A182" s="49" t="s">
        <v>194</v>
      </c>
      <c r="B182" s="49">
        <v>0</v>
      </c>
      <c r="C182" s="49">
        <v>0</v>
      </c>
      <c r="D182" s="49">
        <v>10</v>
      </c>
      <c r="E182" s="49">
        <v>2</v>
      </c>
      <c r="F182" s="49">
        <v>38.857538261239498</v>
      </c>
      <c r="G182" s="49">
        <v>1.0751959693916533</v>
      </c>
    </row>
    <row r="183" spans="1:7" x14ac:dyDescent="0.2">
      <c r="A183" s="49" t="s">
        <v>195</v>
      </c>
      <c r="B183" s="49">
        <v>0</v>
      </c>
      <c r="C183" s="49">
        <v>0</v>
      </c>
      <c r="D183" s="49">
        <v>10</v>
      </c>
      <c r="E183" s="49">
        <v>2</v>
      </c>
      <c r="F183" s="49">
        <v>38.857538261239498</v>
      </c>
      <c r="G183" s="49">
        <v>1.0751959693916533</v>
      </c>
    </row>
    <row r="184" spans="1:7" x14ac:dyDescent="0.2">
      <c r="A184" s="49" t="s">
        <v>196</v>
      </c>
      <c r="B184" s="49">
        <v>0</v>
      </c>
      <c r="C184" s="49">
        <v>0</v>
      </c>
      <c r="D184" s="49">
        <v>1</v>
      </c>
      <c r="E184" s="49">
        <v>1</v>
      </c>
      <c r="F184" s="49">
        <v>44.303719671856115</v>
      </c>
      <c r="G184" s="49">
        <v>2.2595176019200487</v>
      </c>
    </row>
    <row r="185" spans="1:7" x14ac:dyDescent="0.2">
      <c r="A185" s="49" t="s">
        <v>197</v>
      </c>
      <c r="B185" s="49">
        <v>0</v>
      </c>
      <c r="C185" s="49">
        <v>0</v>
      </c>
      <c r="D185" s="49">
        <v>15</v>
      </c>
      <c r="E185" s="49">
        <v>5</v>
      </c>
      <c r="F185" s="49">
        <v>6.1470659487010133</v>
      </c>
      <c r="G185" s="49">
        <v>2.9184401262976314</v>
      </c>
    </row>
    <row r="186" spans="1:7" x14ac:dyDescent="0.2">
      <c r="A186" s="49" t="s">
        <v>198</v>
      </c>
      <c r="B186" s="49">
        <v>0</v>
      </c>
      <c r="C186" s="49">
        <v>0</v>
      </c>
      <c r="D186" s="49">
        <v>15</v>
      </c>
      <c r="E186" s="49">
        <v>5</v>
      </c>
      <c r="F186" s="49">
        <v>6.1470659487010133</v>
      </c>
      <c r="G186" s="49">
        <v>2.9391220410643975</v>
      </c>
    </row>
    <row r="187" spans="1:7" x14ac:dyDescent="0.2">
      <c r="A187" s="49" t="s">
        <v>199</v>
      </c>
      <c r="B187" s="49">
        <v>840.00699999999995</v>
      </c>
      <c r="C187" s="49">
        <v>0</v>
      </c>
      <c r="D187" s="49">
        <v>15</v>
      </c>
      <c r="E187" s="49">
        <v>5</v>
      </c>
      <c r="F187" s="49">
        <v>6.1470659487009858</v>
      </c>
      <c r="G187" s="49">
        <v>2.9287810836809962</v>
      </c>
    </row>
    <row r="188" spans="1:7" x14ac:dyDescent="0.2">
      <c r="A188" s="49" t="s">
        <v>200</v>
      </c>
      <c r="B188" s="49">
        <v>0</v>
      </c>
      <c r="C188" s="49">
        <v>0</v>
      </c>
      <c r="D188" s="49">
        <v>9</v>
      </c>
      <c r="E188" s="49">
        <v>2</v>
      </c>
      <c r="F188" s="49">
        <v>38.73518932908889</v>
      </c>
      <c r="G188" s="49">
        <v>1.0809021052867065</v>
      </c>
    </row>
    <row r="189" spans="1:7" x14ac:dyDescent="0.2">
      <c r="A189" s="49" t="s">
        <v>201</v>
      </c>
      <c r="B189" s="49">
        <v>0</v>
      </c>
      <c r="C189" s="49">
        <v>0</v>
      </c>
      <c r="D189" s="49">
        <v>9</v>
      </c>
      <c r="E189" s="49">
        <v>2</v>
      </c>
      <c r="F189" s="49">
        <v>38.73518932908889</v>
      </c>
      <c r="G189" s="49">
        <v>1.0809021052867065</v>
      </c>
    </row>
    <row r="190" spans="1:7" x14ac:dyDescent="0.2">
      <c r="A190" s="49" t="s">
        <v>202</v>
      </c>
      <c r="B190" s="49">
        <v>173.39</v>
      </c>
      <c r="C190" s="49">
        <v>0</v>
      </c>
      <c r="D190" s="49">
        <v>7</v>
      </c>
      <c r="E190" s="49">
        <v>1</v>
      </c>
      <c r="F190" s="49">
        <v>57.71351874620369</v>
      </c>
      <c r="G190" s="49">
        <v>2.0047325443324175</v>
      </c>
    </row>
    <row r="191" spans="1:7" x14ac:dyDescent="0.2">
      <c r="A191" s="49" t="s">
        <v>203</v>
      </c>
      <c r="B191" s="49">
        <v>17.5</v>
      </c>
      <c r="C191" s="49">
        <v>0</v>
      </c>
      <c r="D191" s="49">
        <v>7</v>
      </c>
      <c r="E191" s="49">
        <v>1</v>
      </c>
      <c r="F191" s="49">
        <v>56.288876540251223</v>
      </c>
      <c r="G191" s="49">
        <v>1.9520614533380674</v>
      </c>
    </row>
    <row r="192" spans="1:7" x14ac:dyDescent="0.2">
      <c r="A192" s="49" t="s">
        <v>204</v>
      </c>
      <c r="B192" s="49">
        <v>0</v>
      </c>
      <c r="C192" s="49">
        <v>0</v>
      </c>
      <c r="D192" s="49">
        <v>7</v>
      </c>
      <c r="E192" s="49">
        <v>1</v>
      </c>
      <c r="F192" s="49">
        <v>56.3658030847348</v>
      </c>
      <c r="G192" s="49">
        <v>1.8744496986054524</v>
      </c>
    </row>
    <row r="193" spans="1:7" x14ac:dyDescent="0.2">
      <c r="A193" s="49" t="s">
        <v>205</v>
      </c>
      <c r="B193" s="49">
        <v>6.9999999999999993E-3</v>
      </c>
      <c r="C193" s="49">
        <v>0</v>
      </c>
      <c r="D193" s="49">
        <v>7</v>
      </c>
      <c r="E193" s="49">
        <v>1</v>
      </c>
      <c r="F193" s="49">
        <v>64.26837551252703</v>
      </c>
      <c r="G193" s="49">
        <v>2.4373018255695391</v>
      </c>
    </row>
    <row r="194" spans="1:7" x14ac:dyDescent="0.2">
      <c r="A194" s="49" t="s">
        <v>206</v>
      </c>
      <c r="B194" s="49">
        <v>0</v>
      </c>
      <c r="C194" s="49">
        <v>0</v>
      </c>
      <c r="D194" s="49">
        <v>7</v>
      </c>
      <c r="E194" s="49">
        <v>1</v>
      </c>
      <c r="F194" s="49">
        <v>64.268375512527186</v>
      </c>
      <c r="G194" s="49">
        <v>2.4373018255695404</v>
      </c>
    </row>
    <row r="195" spans="1:7" x14ac:dyDescent="0.2">
      <c r="A195" s="49" t="s">
        <v>207</v>
      </c>
      <c r="B195" s="49">
        <v>240</v>
      </c>
      <c r="C195" s="49">
        <v>444.82070872536815</v>
      </c>
      <c r="D195" s="49">
        <v>8</v>
      </c>
      <c r="E195" s="49">
        <v>2</v>
      </c>
      <c r="F195" s="49">
        <v>41.857937300622638</v>
      </c>
      <c r="G195" s="49">
        <v>3.4799031953374953</v>
      </c>
    </row>
    <row r="196" spans="1:7" x14ac:dyDescent="0.2">
      <c r="A196" s="49" t="s">
        <v>208</v>
      </c>
      <c r="B196" s="49">
        <v>0</v>
      </c>
      <c r="C196" s="49">
        <v>0</v>
      </c>
      <c r="D196" s="49">
        <v>11</v>
      </c>
      <c r="E196" s="49">
        <v>2</v>
      </c>
      <c r="F196" s="49">
        <v>37.61365341470443</v>
      </c>
      <c r="G196" s="49">
        <v>1.866078361377814</v>
      </c>
    </row>
    <row r="197" spans="1:7" x14ac:dyDescent="0.2">
      <c r="A197" s="49" t="s">
        <v>209</v>
      </c>
      <c r="B197" s="49">
        <v>453.59999999999997</v>
      </c>
      <c r="C197" s="49">
        <v>0</v>
      </c>
      <c r="D197" s="49">
        <v>11</v>
      </c>
      <c r="E197" s="49">
        <v>2</v>
      </c>
      <c r="F197" s="49">
        <v>37.613653414704501</v>
      </c>
      <c r="G197" s="49">
        <v>1.8660783613777892</v>
      </c>
    </row>
    <row r="198" spans="1:7" x14ac:dyDescent="0.2">
      <c r="A198" s="49" t="s">
        <v>210</v>
      </c>
      <c r="B198" s="49">
        <v>5.0000000000000001E-3</v>
      </c>
      <c r="C198" s="49">
        <v>9.2670980984451701E-3</v>
      </c>
      <c r="D198" s="49">
        <v>25</v>
      </c>
      <c r="E198" s="49">
        <v>15</v>
      </c>
      <c r="F198" s="49">
        <v>-4.2537353505052602</v>
      </c>
      <c r="G198" s="49">
        <v>0.70921389745631902</v>
      </c>
    </row>
    <row r="199" spans="1:7" x14ac:dyDescent="0.2">
      <c r="A199" s="49" t="s">
        <v>211</v>
      </c>
      <c r="B199" s="49">
        <v>0.1502877660986347</v>
      </c>
      <c r="C199" s="49">
        <v>17.700157368030276</v>
      </c>
      <c r="D199" s="49">
        <v>1</v>
      </c>
      <c r="E199" s="49">
        <v>1</v>
      </c>
      <c r="F199" s="49">
        <v>59.166795586915505</v>
      </c>
      <c r="G199" s="49">
        <v>4.0669458420956053</v>
      </c>
    </row>
    <row r="200" spans="1:7" x14ac:dyDescent="0.2">
      <c r="A200" s="49" t="s">
        <v>212</v>
      </c>
      <c r="B200" s="49">
        <v>0</v>
      </c>
      <c r="C200" s="49">
        <v>0</v>
      </c>
      <c r="D200" s="49">
        <v>9</v>
      </c>
      <c r="E200" s="49">
        <v>2</v>
      </c>
      <c r="F200" s="49">
        <v>42.40220002824146</v>
      </c>
      <c r="G200" s="49">
        <v>2.0750270545475749</v>
      </c>
    </row>
    <row r="201" spans="1:7" x14ac:dyDescent="0.2">
      <c r="A201" s="49" t="s">
        <v>213</v>
      </c>
      <c r="B201" s="49">
        <v>0</v>
      </c>
      <c r="C201" s="49">
        <v>0</v>
      </c>
      <c r="D201" s="49">
        <v>9</v>
      </c>
      <c r="E201" s="49">
        <v>2</v>
      </c>
      <c r="F201" s="49">
        <v>42.40220002824146</v>
      </c>
      <c r="G201" s="49">
        <v>2.0750270545475749</v>
      </c>
    </row>
    <row r="202" spans="1:7" x14ac:dyDescent="0.2">
      <c r="A202" s="49" t="s">
        <v>214</v>
      </c>
      <c r="B202" s="49">
        <v>0</v>
      </c>
      <c r="C202" s="49">
        <v>0</v>
      </c>
      <c r="D202" s="49">
        <v>9</v>
      </c>
      <c r="E202" s="49">
        <v>2</v>
      </c>
      <c r="F202" s="49">
        <v>40.719303032717789</v>
      </c>
      <c r="G202" s="49">
        <v>1.2428121863173718</v>
      </c>
    </row>
    <row r="203" spans="1:7" x14ac:dyDescent="0.2">
      <c r="A203" s="49" t="s">
        <v>215</v>
      </c>
      <c r="B203" s="49">
        <v>0</v>
      </c>
      <c r="C203" s="49">
        <v>0</v>
      </c>
      <c r="D203" s="49">
        <v>9</v>
      </c>
      <c r="E203" s="49">
        <v>2</v>
      </c>
      <c r="F203" s="49">
        <v>25.440074818622513</v>
      </c>
      <c r="G203" s="49">
        <v>6.5368373276385441</v>
      </c>
    </row>
    <row r="204" spans="1:7" x14ac:dyDescent="0.2">
      <c r="A204" s="49" t="s">
        <v>216</v>
      </c>
      <c r="B204" s="49">
        <v>0</v>
      </c>
      <c r="C204" s="49">
        <v>0</v>
      </c>
      <c r="D204" s="49">
        <v>11</v>
      </c>
      <c r="E204" s="49">
        <v>2</v>
      </c>
      <c r="F204" s="49">
        <v>37.995769952828134</v>
      </c>
      <c r="G204" s="49">
        <v>1.8132556780517279</v>
      </c>
    </row>
    <row r="205" spans="1:7" x14ac:dyDescent="0.2">
      <c r="A205" s="49" t="s">
        <v>217</v>
      </c>
      <c r="B205" s="49">
        <v>0</v>
      </c>
      <c r="C205" s="49">
        <v>0</v>
      </c>
      <c r="D205" s="49">
        <v>11</v>
      </c>
      <c r="E205" s="49">
        <v>2</v>
      </c>
      <c r="F205" s="49">
        <v>37.995769952828155</v>
      </c>
      <c r="G205" s="49">
        <v>1.8132556780517235</v>
      </c>
    </row>
    <row r="206" spans="1:7" x14ac:dyDescent="0.2">
      <c r="A206" s="49" t="s">
        <v>218</v>
      </c>
      <c r="B206" s="49">
        <v>0</v>
      </c>
      <c r="C206" s="49">
        <v>0</v>
      </c>
      <c r="D206" s="49">
        <v>1</v>
      </c>
      <c r="E206" s="49">
        <v>1</v>
      </c>
      <c r="F206" s="49">
        <v>52.014777718344924</v>
      </c>
      <c r="G206" s="49">
        <v>1.8254218765843111</v>
      </c>
    </row>
    <row r="207" spans="1:7" x14ac:dyDescent="0.2">
      <c r="A207" s="49" t="s">
        <v>219</v>
      </c>
      <c r="B207" s="49">
        <v>5.0000000000000001E-3</v>
      </c>
      <c r="C207" s="49">
        <v>9.2670980984451701E-3</v>
      </c>
      <c r="D207" s="49">
        <v>16</v>
      </c>
      <c r="E207" s="49">
        <v>6</v>
      </c>
      <c r="F207" s="49">
        <v>6.782880347658903</v>
      </c>
      <c r="G207" s="49">
        <v>-0.59117613726735319</v>
      </c>
    </row>
    <row r="208" spans="1:7" x14ac:dyDescent="0.2">
      <c r="A208" s="49" t="s">
        <v>220</v>
      </c>
      <c r="B208" s="49">
        <v>0</v>
      </c>
      <c r="C208" s="49">
        <v>0</v>
      </c>
      <c r="D208" s="49">
        <v>8</v>
      </c>
      <c r="E208" s="49">
        <v>2</v>
      </c>
      <c r="F208" s="49">
        <v>41.857937300622638</v>
      </c>
      <c r="G208" s="49">
        <v>5.5089254352732002</v>
      </c>
    </row>
    <row r="209" spans="1:7" x14ac:dyDescent="0.2">
      <c r="A209" s="49" t="s">
        <v>221</v>
      </c>
      <c r="B209" s="49">
        <v>0</v>
      </c>
      <c r="C209" s="49">
        <v>0</v>
      </c>
      <c r="D209" s="49">
        <v>9</v>
      </c>
      <c r="E209" s="49">
        <v>2</v>
      </c>
      <c r="F209" s="49">
        <v>39.916445860738968</v>
      </c>
      <c r="G209" s="49">
        <v>1.6282021491040131</v>
      </c>
    </row>
    <row r="210" spans="1:7" x14ac:dyDescent="0.2">
      <c r="A210" s="49" t="s">
        <v>222</v>
      </c>
      <c r="B210" s="49">
        <v>0</v>
      </c>
      <c r="C210" s="49">
        <v>0</v>
      </c>
      <c r="D210" s="49">
        <v>9</v>
      </c>
      <c r="E210" s="49">
        <v>2</v>
      </c>
      <c r="F210" s="49">
        <v>39.916445860738797</v>
      </c>
      <c r="G210" s="49">
        <v>1.6282021491041065</v>
      </c>
    </row>
    <row r="211" spans="1:7" x14ac:dyDescent="0.2">
      <c r="A211" s="49" t="s">
        <v>223</v>
      </c>
      <c r="B211" s="49">
        <v>0</v>
      </c>
      <c r="C211" s="49">
        <v>0</v>
      </c>
      <c r="D211" s="49">
        <v>9</v>
      </c>
      <c r="E211" s="49">
        <v>2</v>
      </c>
      <c r="F211" s="49">
        <v>39.916445860738797</v>
      </c>
      <c r="G211" s="49">
        <v>1.6282021491041061</v>
      </c>
    </row>
    <row r="212" spans="1:7" x14ac:dyDescent="0.2">
      <c r="A212" s="49" t="s">
        <v>224</v>
      </c>
      <c r="B212" s="49">
        <v>0.2990018383114198</v>
      </c>
      <c r="C212" s="49">
        <v>35.214972774091649</v>
      </c>
      <c r="D212" s="49">
        <v>1</v>
      </c>
      <c r="E212" s="49">
        <v>1</v>
      </c>
      <c r="F212" s="49">
        <v>59.166795586915505</v>
      </c>
      <c r="G212" s="49">
        <v>4.0669458420956053</v>
      </c>
    </row>
    <row r="213" spans="1:7" x14ac:dyDescent="0.2">
      <c r="A213" s="49" t="s">
        <v>225</v>
      </c>
      <c r="B213" s="49">
        <v>0</v>
      </c>
      <c r="C213" s="49">
        <v>0</v>
      </c>
      <c r="D213" s="49">
        <v>9</v>
      </c>
      <c r="E213" s="49">
        <v>2</v>
      </c>
      <c r="F213" s="49">
        <v>40.657480736119012</v>
      </c>
      <c r="G213" s="49">
        <v>2.0776120563104659</v>
      </c>
    </row>
    <row r="214" spans="1:7" x14ac:dyDescent="0.2">
      <c r="A214" s="49" t="s">
        <v>226</v>
      </c>
      <c r="B214" s="49">
        <v>0</v>
      </c>
      <c r="C214" s="49">
        <v>0</v>
      </c>
      <c r="D214" s="49">
        <v>9</v>
      </c>
      <c r="E214" s="49">
        <v>2</v>
      </c>
      <c r="F214" s="49">
        <v>43.190224647945584</v>
      </c>
      <c r="G214" s="49">
        <v>2.1306045924487296</v>
      </c>
    </row>
    <row r="215" spans="1:7" x14ac:dyDescent="0.2">
      <c r="A215" s="49" t="s">
        <v>227</v>
      </c>
      <c r="B215" s="49">
        <v>0</v>
      </c>
      <c r="C215" s="49">
        <v>0</v>
      </c>
      <c r="D215" s="49">
        <v>9</v>
      </c>
      <c r="E215" s="49">
        <v>2</v>
      </c>
      <c r="F215" s="49">
        <v>44.872604293774415</v>
      </c>
      <c r="G215" s="49">
        <v>2.5300638614676245</v>
      </c>
    </row>
    <row r="216" spans="1:7" x14ac:dyDescent="0.2">
      <c r="A216" s="49" t="s">
        <v>228</v>
      </c>
      <c r="B216" s="49">
        <v>0</v>
      </c>
      <c r="C216" s="49">
        <v>0</v>
      </c>
      <c r="D216" s="49">
        <v>5</v>
      </c>
      <c r="E216" s="49">
        <v>1</v>
      </c>
      <c r="F216" s="49">
        <v>47.713220476332154</v>
      </c>
      <c r="G216" s="49">
        <v>1.1549965210634461</v>
      </c>
    </row>
    <row r="217" spans="1:7" x14ac:dyDescent="0.2">
      <c r="A217" s="49" t="s">
        <v>229</v>
      </c>
      <c r="B217" s="49">
        <v>48.3</v>
      </c>
      <c r="C217" s="49">
        <v>0</v>
      </c>
      <c r="D217" s="49">
        <v>10</v>
      </c>
      <c r="E217" s="49">
        <v>2</v>
      </c>
      <c r="F217" s="49">
        <v>39.487904547319062</v>
      </c>
      <c r="G217" s="49">
        <v>1.0764010911016935</v>
      </c>
    </row>
    <row r="218" spans="1:7" x14ac:dyDescent="0.2">
      <c r="A218" s="49" t="s">
        <v>230</v>
      </c>
      <c r="B218" s="49">
        <v>0</v>
      </c>
      <c r="C218" s="49">
        <v>0</v>
      </c>
      <c r="D218" s="49">
        <v>10</v>
      </c>
      <c r="E218" s="49">
        <v>2</v>
      </c>
      <c r="F218" s="49">
        <v>39.761040325964721</v>
      </c>
      <c r="G218" s="49">
        <v>4.1624475919187232</v>
      </c>
    </row>
    <row r="219" spans="1:7" x14ac:dyDescent="0.2">
      <c r="A219" s="49" t="s">
        <v>231</v>
      </c>
      <c r="B219" s="49">
        <v>0</v>
      </c>
      <c r="C219" s="49">
        <v>0</v>
      </c>
      <c r="D219" s="49">
        <v>10</v>
      </c>
      <c r="E219" s="49">
        <v>2</v>
      </c>
      <c r="F219" s="49">
        <v>40.407842796512149</v>
      </c>
      <c r="G219" s="49">
        <v>2.651819711752283</v>
      </c>
    </row>
    <row r="220" spans="1:7" x14ac:dyDescent="0.2">
      <c r="A220" s="49" t="s">
        <v>232</v>
      </c>
      <c r="B220" s="49">
        <v>24.75</v>
      </c>
      <c r="C220" s="49">
        <v>45.872135587303589</v>
      </c>
      <c r="D220" s="49">
        <v>9</v>
      </c>
      <c r="E220" s="49">
        <v>2</v>
      </c>
      <c r="F220" s="49">
        <v>31.733187325994784</v>
      </c>
      <c r="G220" s="49">
        <v>6.5368373276385601</v>
      </c>
    </row>
    <row r="221" spans="1:7" x14ac:dyDescent="0.2">
      <c r="A221" s="49" t="s">
        <v>233</v>
      </c>
      <c r="B221" s="49">
        <v>0</v>
      </c>
      <c r="C221" s="49">
        <v>0</v>
      </c>
      <c r="D221" s="49">
        <v>11</v>
      </c>
      <c r="E221" s="49">
        <v>2</v>
      </c>
      <c r="F221" s="49">
        <v>34.263121658457386</v>
      </c>
      <c r="G221" s="49">
        <v>1.8066591598772597</v>
      </c>
    </row>
    <row r="222" spans="1:7" x14ac:dyDescent="0.2">
      <c r="A222" s="49" t="s">
        <v>234</v>
      </c>
      <c r="B222" s="49">
        <v>0</v>
      </c>
      <c r="C222" s="49">
        <v>0</v>
      </c>
      <c r="D222" s="49">
        <v>11</v>
      </c>
      <c r="E222" s="49">
        <v>2</v>
      </c>
      <c r="F222" s="49">
        <v>33.870291494694861</v>
      </c>
      <c r="G222" s="49">
        <v>1.8066591598772597</v>
      </c>
    </row>
    <row r="223" spans="1:7" x14ac:dyDescent="0.2">
      <c r="A223" s="49" t="s">
        <v>235</v>
      </c>
      <c r="B223" s="49">
        <v>11.605992408140638</v>
      </c>
      <c r="C223" s="49">
        <v>1459.5679505051144</v>
      </c>
      <c r="D223" s="49">
        <v>25</v>
      </c>
      <c r="E223" s="49">
        <v>15</v>
      </c>
      <c r="F223" s="49">
        <v>-4.5545456168645471</v>
      </c>
      <c r="G223" s="49">
        <v>0.73720179238565198</v>
      </c>
    </row>
    <row r="224" spans="1:7" x14ac:dyDescent="0.2">
      <c r="A224" s="49" t="s">
        <v>236</v>
      </c>
      <c r="B224" s="49">
        <v>822</v>
      </c>
      <c r="C224" s="49">
        <v>1523.5109273843859</v>
      </c>
      <c r="D224" s="49">
        <v>19</v>
      </c>
      <c r="E224" s="49">
        <v>7</v>
      </c>
      <c r="F224" s="49">
        <v>5.9778361285220241</v>
      </c>
      <c r="G224" s="49">
        <v>4.1890693470426674</v>
      </c>
    </row>
    <row r="225" spans="1:7" x14ac:dyDescent="0.2">
      <c r="A225" s="49" t="s">
        <v>237</v>
      </c>
      <c r="B225" s="49">
        <v>6.9999999999999993E-3</v>
      </c>
      <c r="C225" s="49">
        <v>0</v>
      </c>
      <c r="D225" s="49">
        <v>1</v>
      </c>
      <c r="E225" s="49">
        <v>1</v>
      </c>
      <c r="F225" s="49">
        <v>87.857276014496918</v>
      </c>
      <c r="G225" s="49">
        <v>2.8652660540709709</v>
      </c>
    </row>
    <row r="226" spans="1:7" x14ac:dyDescent="0.2">
      <c r="A226" s="49" t="s">
        <v>238</v>
      </c>
      <c r="B226" s="49">
        <v>24</v>
      </c>
      <c r="C226" s="49">
        <v>44.482070872536816</v>
      </c>
      <c r="D226" s="49">
        <v>1</v>
      </c>
      <c r="E226" s="49">
        <v>1</v>
      </c>
      <c r="F226" s="49">
        <v>87.85727601449706</v>
      </c>
      <c r="G226" s="49">
        <v>2.8652660540709767</v>
      </c>
    </row>
    <row r="227" spans="1:7" x14ac:dyDescent="0.2">
      <c r="A227" s="49" t="s">
        <v>239</v>
      </c>
      <c r="B227" s="49">
        <v>0</v>
      </c>
      <c r="C227" s="49">
        <v>0</v>
      </c>
      <c r="D227" s="49">
        <v>18</v>
      </c>
      <c r="E227" s="49">
        <v>8</v>
      </c>
      <c r="F227" s="49">
        <v>1.8416432193502401</v>
      </c>
      <c r="G227" s="49">
        <v>0.99034353819601417</v>
      </c>
    </row>
    <row r="228" spans="1:7" x14ac:dyDescent="0.2">
      <c r="A228" s="49" t="s">
        <v>240</v>
      </c>
      <c r="B228" s="49">
        <v>39.911999999999999</v>
      </c>
      <c r="C228" s="49">
        <v>9.2670980984451701E-3</v>
      </c>
      <c r="D228" s="49">
        <v>18</v>
      </c>
      <c r="E228" s="49">
        <v>8</v>
      </c>
      <c r="F228" s="49">
        <v>2.2297405576750831</v>
      </c>
      <c r="G228" s="49">
        <v>0.46956955249128252</v>
      </c>
    </row>
    <row r="229" spans="1:7" x14ac:dyDescent="0.2">
      <c r="A229" s="49" t="s">
        <v>241</v>
      </c>
      <c r="B229" s="49">
        <v>124.93951294741152</v>
      </c>
      <c r="C229" s="49">
        <v>1969.1749420367128</v>
      </c>
      <c r="D229" s="49">
        <v>15</v>
      </c>
      <c r="E229" s="49">
        <v>5</v>
      </c>
      <c r="F229" s="49">
        <v>6.6084739533106642</v>
      </c>
      <c r="G229" s="49">
        <v>3.0558857169533464</v>
      </c>
    </row>
    <row r="230" spans="1:7" x14ac:dyDescent="0.2">
      <c r="A230" s="49" t="s">
        <v>242</v>
      </c>
      <c r="B230" s="49">
        <v>0</v>
      </c>
      <c r="C230" s="49">
        <v>0</v>
      </c>
      <c r="D230" s="49">
        <v>9</v>
      </c>
      <c r="E230" s="49">
        <v>2</v>
      </c>
      <c r="F230" s="49">
        <v>45.905257208688546</v>
      </c>
      <c r="G230" s="49">
        <v>2.0750270545476353</v>
      </c>
    </row>
    <row r="231" spans="1:7" x14ac:dyDescent="0.2">
      <c r="A231" s="49" t="s">
        <v>243</v>
      </c>
      <c r="B231" s="49">
        <v>0</v>
      </c>
      <c r="C231" s="49">
        <v>0</v>
      </c>
      <c r="D231" s="49">
        <v>9</v>
      </c>
      <c r="E231" s="49">
        <v>2</v>
      </c>
      <c r="F231" s="49">
        <v>45.905257208688511</v>
      </c>
      <c r="G231" s="49">
        <v>2.0750270545476233</v>
      </c>
    </row>
    <row r="232" spans="1:7" x14ac:dyDescent="0.2">
      <c r="A232" s="49" t="s">
        <v>244</v>
      </c>
      <c r="B232" s="49">
        <v>0</v>
      </c>
      <c r="C232" s="49">
        <v>0</v>
      </c>
      <c r="D232" s="49">
        <v>8</v>
      </c>
      <c r="E232" s="49">
        <v>2</v>
      </c>
      <c r="F232" s="49">
        <v>41.760051129135974</v>
      </c>
      <c r="G232" s="49">
        <v>2.28495359059165</v>
      </c>
    </row>
    <row r="233" spans="1:7" x14ac:dyDescent="0.2">
      <c r="A233" s="49" t="s">
        <v>245</v>
      </c>
      <c r="B233" s="49">
        <v>0</v>
      </c>
      <c r="C233" s="49">
        <v>0</v>
      </c>
      <c r="D233" s="49">
        <v>8</v>
      </c>
      <c r="E233" s="49">
        <v>2</v>
      </c>
      <c r="F233" s="49">
        <v>41.760051129135974</v>
      </c>
      <c r="G233" s="49">
        <v>2.28495359059165</v>
      </c>
    </row>
    <row r="234" spans="1:7" x14ac:dyDescent="0.2">
      <c r="A234" s="49" t="s">
        <v>246</v>
      </c>
      <c r="B234" s="49">
        <v>0</v>
      </c>
      <c r="C234" s="49">
        <v>0</v>
      </c>
      <c r="D234" s="49">
        <v>1</v>
      </c>
      <c r="E234" s="49">
        <v>1</v>
      </c>
      <c r="F234" s="49">
        <v>83.672138660061592</v>
      </c>
      <c r="G234" s="49">
        <v>3.3155940590158606</v>
      </c>
    </row>
    <row r="235" spans="1:7" x14ac:dyDescent="0.2">
      <c r="A235" s="49" t="s">
        <v>247</v>
      </c>
      <c r="B235" s="49">
        <v>0</v>
      </c>
      <c r="C235" s="49">
        <v>0</v>
      </c>
      <c r="D235" s="49">
        <v>1</v>
      </c>
      <c r="E235" s="49">
        <v>1</v>
      </c>
      <c r="F235" s="49">
        <v>61.303919828659751</v>
      </c>
      <c r="G235" s="49">
        <v>4.0669458420956142</v>
      </c>
    </row>
    <row r="236" spans="1:7" x14ac:dyDescent="0.2">
      <c r="A236" s="49" t="s">
        <v>248</v>
      </c>
      <c r="B236" s="49">
        <v>0</v>
      </c>
      <c r="C236" s="49">
        <v>0</v>
      </c>
      <c r="D236" s="49">
        <v>1</v>
      </c>
      <c r="E236" s="49">
        <v>1</v>
      </c>
      <c r="F236" s="49">
        <v>61.303919828659737</v>
      </c>
      <c r="G236" s="49">
        <v>4.0669458420956142</v>
      </c>
    </row>
    <row r="237" spans="1:7" x14ac:dyDescent="0.2">
      <c r="A237" s="49" t="s">
        <v>249</v>
      </c>
      <c r="B237" s="49">
        <v>0</v>
      </c>
      <c r="C237" s="49">
        <v>0</v>
      </c>
      <c r="D237" s="49">
        <v>5</v>
      </c>
      <c r="E237" s="49">
        <v>1</v>
      </c>
      <c r="F237" s="49">
        <v>48.457557742890586</v>
      </c>
      <c r="G237" s="49">
        <v>2.2831815923376562</v>
      </c>
    </row>
    <row r="238" spans="1:7" x14ac:dyDescent="0.2">
      <c r="A238" s="49" t="s">
        <v>250</v>
      </c>
      <c r="B238" s="49">
        <v>0</v>
      </c>
      <c r="C238" s="49">
        <v>0</v>
      </c>
      <c r="D238" s="49">
        <v>5</v>
      </c>
      <c r="E238" s="49">
        <v>1</v>
      </c>
      <c r="F238" s="49">
        <v>48.457557742890586</v>
      </c>
      <c r="G238" s="49">
        <v>2.2831815923376562</v>
      </c>
    </row>
    <row r="239" spans="1:7" x14ac:dyDescent="0.2">
      <c r="A239" s="49" t="s">
        <v>251</v>
      </c>
      <c r="B239" s="49">
        <v>0</v>
      </c>
      <c r="C239" s="49">
        <v>0</v>
      </c>
      <c r="D239" s="49">
        <v>3</v>
      </c>
      <c r="E239" s="49">
        <v>1</v>
      </c>
      <c r="F239" s="49">
        <v>66.608470045427737</v>
      </c>
      <c r="G239" s="49">
        <v>3.3849097663984309</v>
      </c>
    </row>
    <row r="240" spans="1:7" x14ac:dyDescent="0.2">
      <c r="A240" s="49" t="s">
        <v>252</v>
      </c>
      <c r="B240" s="49">
        <v>0</v>
      </c>
      <c r="C240" s="49">
        <v>0</v>
      </c>
      <c r="D240" s="49">
        <v>12</v>
      </c>
      <c r="E240" s="49">
        <v>2</v>
      </c>
      <c r="F240" s="49">
        <v>24.77242948548011</v>
      </c>
      <c r="G240" s="49">
        <v>-1.8535655756207481</v>
      </c>
    </row>
    <row r="241" spans="1:7" x14ac:dyDescent="0.2">
      <c r="A241" s="49" t="s">
        <v>253</v>
      </c>
      <c r="B241" s="49">
        <v>0</v>
      </c>
      <c r="C241" s="49">
        <v>0</v>
      </c>
      <c r="D241" s="49">
        <v>11</v>
      </c>
      <c r="E241" s="49">
        <v>2</v>
      </c>
      <c r="F241" s="49">
        <v>41.669130667199823</v>
      </c>
      <c r="G241" s="49">
        <v>1.9066365684570226</v>
      </c>
    </row>
    <row r="242" spans="1:7" x14ac:dyDescent="0.2">
      <c r="A242" s="49" t="s">
        <v>254</v>
      </c>
      <c r="B242" s="49">
        <v>0</v>
      </c>
      <c r="C242" s="49">
        <v>0</v>
      </c>
      <c r="D242" s="49">
        <v>11</v>
      </c>
      <c r="E242" s="49">
        <v>2</v>
      </c>
      <c r="F242" s="49">
        <v>41.669130667199823</v>
      </c>
      <c r="G242" s="49">
        <v>1.9066365684570226</v>
      </c>
    </row>
    <row r="243" spans="1:7" x14ac:dyDescent="0.2">
      <c r="A243" s="49" t="s">
        <v>255</v>
      </c>
      <c r="B243" s="49">
        <v>50.015000000000001</v>
      </c>
      <c r="C243" s="49">
        <v>0</v>
      </c>
      <c r="D243" s="49">
        <v>11</v>
      </c>
      <c r="E243" s="49">
        <v>2</v>
      </c>
      <c r="F243" s="49">
        <v>34.38428930951769</v>
      </c>
      <c r="G243" s="49">
        <v>0.75975188497650203</v>
      </c>
    </row>
    <row r="244" spans="1:7" x14ac:dyDescent="0.2">
      <c r="A244" s="49" t="s">
        <v>256</v>
      </c>
      <c r="B244" s="49">
        <v>0</v>
      </c>
      <c r="C244" s="49">
        <v>0</v>
      </c>
      <c r="D244" s="49">
        <v>9</v>
      </c>
      <c r="E244" s="49">
        <v>2</v>
      </c>
      <c r="F244" s="49">
        <v>41.947358517826231</v>
      </c>
      <c r="G244" s="49">
        <v>1.7911561683410131</v>
      </c>
    </row>
    <row r="245" spans="1:7" x14ac:dyDescent="0.2">
      <c r="A245" s="49" t="s">
        <v>257</v>
      </c>
      <c r="B245" s="49">
        <v>0</v>
      </c>
      <c r="C245" s="49">
        <v>0</v>
      </c>
      <c r="D245" s="49">
        <v>9</v>
      </c>
      <c r="E245" s="49">
        <v>2</v>
      </c>
      <c r="F245" s="49">
        <v>41.947358517826231</v>
      </c>
      <c r="G245" s="49">
        <v>1.7911561683410131</v>
      </c>
    </row>
    <row r="246" spans="1:7" x14ac:dyDescent="0.2">
      <c r="A246" s="49" t="s">
        <v>258</v>
      </c>
      <c r="B246" s="49">
        <v>0</v>
      </c>
      <c r="C246" s="49">
        <v>0</v>
      </c>
      <c r="D246" s="49">
        <v>24</v>
      </c>
      <c r="E246" s="49">
        <v>16</v>
      </c>
      <c r="F246" s="49">
        <v>1.6722641377874328</v>
      </c>
      <c r="G246" s="49">
        <v>-1.8623562739206583</v>
      </c>
    </row>
    <row r="247" spans="1:7" x14ac:dyDescent="0.2">
      <c r="A247" s="49" t="s">
        <v>259</v>
      </c>
      <c r="B247" s="49">
        <v>8.5000000000000006E-3</v>
      </c>
      <c r="C247" s="49">
        <v>9.2670980984451701E-3</v>
      </c>
      <c r="D247" s="49">
        <v>24</v>
      </c>
      <c r="E247" s="49">
        <v>16</v>
      </c>
      <c r="F247" s="49">
        <v>1.6722641377874328</v>
      </c>
      <c r="G247" s="49">
        <v>-1.8623562739206583</v>
      </c>
    </row>
    <row r="248" spans="1:7" x14ac:dyDescent="0.2">
      <c r="A248" s="49" t="s">
        <v>260</v>
      </c>
      <c r="B248" s="49">
        <v>86.1</v>
      </c>
      <c r="C248" s="49">
        <v>0</v>
      </c>
      <c r="D248" s="49">
        <v>10</v>
      </c>
      <c r="E248" s="49">
        <v>2</v>
      </c>
      <c r="F248" s="49">
        <v>39.486353862145975</v>
      </c>
      <c r="G248" s="49">
        <v>1.0764010911016633</v>
      </c>
    </row>
    <row r="249" spans="1:7" x14ac:dyDescent="0.2">
      <c r="A249" s="49" t="s">
        <v>261</v>
      </c>
      <c r="B249" s="49">
        <v>26.25</v>
      </c>
      <c r="C249" s="49">
        <v>0</v>
      </c>
      <c r="D249" s="49">
        <v>10</v>
      </c>
      <c r="E249" s="49">
        <v>2</v>
      </c>
      <c r="F249" s="49">
        <v>39.486353862145975</v>
      </c>
      <c r="G249" s="49">
        <v>1.0764010911016633</v>
      </c>
    </row>
    <row r="250" spans="1:7" x14ac:dyDescent="0.2">
      <c r="A250" s="49" t="s">
        <v>262</v>
      </c>
      <c r="B250" s="49">
        <v>65.8</v>
      </c>
      <c r="C250" s="49">
        <v>0</v>
      </c>
      <c r="D250" s="49">
        <v>1</v>
      </c>
      <c r="E250" s="49">
        <v>1</v>
      </c>
      <c r="F250" s="49">
        <v>57.540169314375447</v>
      </c>
      <c r="G250" s="49">
        <v>3.8994022615835973</v>
      </c>
    </row>
    <row r="251" spans="1:7" x14ac:dyDescent="0.2">
      <c r="A251" s="49" t="s">
        <v>263</v>
      </c>
      <c r="B251" s="49">
        <v>0</v>
      </c>
      <c r="C251" s="49">
        <v>0</v>
      </c>
      <c r="D251" s="49">
        <v>10</v>
      </c>
      <c r="E251" s="49">
        <v>2</v>
      </c>
      <c r="F251" s="49">
        <v>40.957313186790842</v>
      </c>
      <c r="G251" s="49">
        <v>3.5929211565934698</v>
      </c>
    </row>
    <row r="252" spans="1:7" x14ac:dyDescent="0.2">
      <c r="A252" s="49" t="s">
        <v>264</v>
      </c>
      <c r="B252" s="49">
        <v>0</v>
      </c>
      <c r="C252" s="49">
        <v>0</v>
      </c>
      <c r="D252" s="49">
        <v>10</v>
      </c>
      <c r="E252" s="49">
        <v>2</v>
      </c>
      <c r="F252" s="49">
        <v>40.962409215824714</v>
      </c>
      <c r="G252" s="49">
        <v>3.5907808002928081</v>
      </c>
    </row>
    <row r="253" spans="1:7" x14ac:dyDescent="0.2">
      <c r="A253" s="49" t="s">
        <v>265</v>
      </c>
      <c r="B253" s="49">
        <v>0</v>
      </c>
      <c r="C253" s="49">
        <v>0</v>
      </c>
      <c r="D253" s="49">
        <v>1</v>
      </c>
      <c r="E253" s="49">
        <v>1</v>
      </c>
      <c r="F253" s="49">
        <v>47.362907165996759</v>
      </c>
      <c r="G253" s="49">
        <v>1.8872952474622058</v>
      </c>
    </row>
    <row r="254" spans="1:7" x14ac:dyDescent="0.2">
      <c r="A254" s="49" t="s">
        <v>266</v>
      </c>
      <c r="B254" s="49">
        <v>0</v>
      </c>
      <c r="C254" s="49">
        <v>0</v>
      </c>
      <c r="D254" s="49">
        <v>1</v>
      </c>
      <c r="E254" s="49">
        <v>1</v>
      </c>
      <c r="F254" s="49">
        <v>44.693020723815216</v>
      </c>
      <c r="G254" s="49">
        <v>1.8872952474622369</v>
      </c>
    </row>
    <row r="255" spans="1:7" x14ac:dyDescent="0.2">
      <c r="A255" s="49" t="s">
        <v>267</v>
      </c>
      <c r="B255" s="49">
        <v>0</v>
      </c>
      <c r="C255" s="49">
        <v>0</v>
      </c>
      <c r="D255" s="49">
        <v>25</v>
      </c>
      <c r="E255" s="49">
        <v>18</v>
      </c>
      <c r="F255" s="49">
        <v>-2.6438143910340495</v>
      </c>
      <c r="G255" s="49">
        <v>-2.9140494896687064</v>
      </c>
    </row>
    <row r="256" spans="1:7" x14ac:dyDescent="0.2">
      <c r="A256" s="49" t="s">
        <v>268</v>
      </c>
      <c r="B256" s="49">
        <v>5.829667377643438</v>
      </c>
      <c r="C256" s="49">
        <v>685.76525928494254</v>
      </c>
      <c r="D256" s="49">
        <v>18</v>
      </c>
      <c r="E256" s="49">
        <v>10</v>
      </c>
      <c r="F256" s="49">
        <v>-0.78107667481178644</v>
      </c>
      <c r="G256" s="49">
        <v>2.1250689620043368</v>
      </c>
    </row>
    <row r="257" spans="1:7" x14ac:dyDescent="0.2">
      <c r="A257" s="49" t="s">
        <v>269</v>
      </c>
      <c r="B257" s="49">
        <v>0</v>
      </c>
      <c r="C257" s="49">
        <v>0</v>
      </c>
      <c r="D257" s="49">
        <v>10</v>
      </c>
      <c r="E257" s="49">
        <v>2</v>
      </c>
      <c r="F257" s="49">
        <v>43.237554556331119</v>
      </c>
      <c r="G257" s="49">
        <v>1.9098455780699439</v>
      </c>
    </row>
    <row r="258" spans="1:7" x14ac:dyDescent="0.2">
      <c r="A258" s="49" t="s">
        <v>270</v>
      </c>
      <c r="B258" s="49">
        <v>0</v>
      </c>
      <c r="C258" s="49">
        <v>0</v>
      </c>
      <c r="D258" s="49">
        <v>12</v>
      </c>
      <c r="E258" s="49">
        <v>2</v>
      </c>
      <c r="F258" s="49">
        <v>24.179224164877137</v>
      </c>
      <c r="G258" s="49">
        <v>0.70623740353611952</v>
      </c>
    </row>
    <row r="259" spans="1:7" x14ac:dyDescent="0.2">
      <c r="A259" s="49" t="s">
        <v>271</v>
      </c>
      <c r="B259" s="49">
        <v>0</v>
      </c>
      <c r="C259" s="49">
        <v>0</v>
      </c>
      <c r="D259" s="49">
        <v>12</v>
      </c>
      <c r="E259" s="49">
        <v>2</v>
      </c>
      <c r="F259" s="49">
        <v>24.179224164877137</v>
      </c>
      <c r="G259" s="49">
        <v>0.70623740353611952</v>
      </c>
    </row>
    <row r="260" spans="1:7" x14ac:dyDescent="0.2">
      <c r="A260" s="49" t="s">
        <v>272</v>
      </c>
      <c r="B260" s="49">
        <v>0</v>
      </c>
      <c r="C260" s="49">
        <v>0</v>
      </c>
      <c r="D260" s="49">
        <v>11</v>
      </c>
      <c r="E260" s="49">
        <v>2</v>
      </c>
      <c r="F260" s="49">
        <v>32.203793464273538</v>
      </c>
      <c r="G260" s="49">
        <v>2.7940091707748875</v>
      </c>
    </row>
    <row r="261" spans="1:7" x14ac:dyDescent="0.2">
      <c r="A261" s="49" t="s">
        <v>273</v>
      </c>
      <c r="B261" s="49">
        <v>300</v>
      </c>
      <c r="C261" s="49">
        <v>556.02588590671019</v>
      </c>
      <c r="D261" s="49">
        <v>11</v>
      </c>
      <c r="E261" s="49">
        <v>2</v>
      </c>
      <c r="F261" s="49">
        <v>31.803564841240483</v>
      </c>
      <c r="G261" s="49">
        <v>1.9864361847870602</v>
      </c>
    </row>
    <row r="262" spans="1:7" x14ac:dyDescent="0.2">
      <c r="A262" s="49" t="s">
        <v>274</v>
      </c>
      <c r="B262" s="49">
        <v>45.436999999999998</v>
      </c>
      <c r="C262" s="49">
        <v>0</v>
      </c>
      <c r="D262" s="49">
        <v>18</v>
      </c>
      <c r="E262" s="49">
        <v>15</v>
      </c>
      <c r="F262" s="49">
        <v>-2.9219440847234677</v>
      </c>
      <c r="G262" s="49">
        <v>0.66801212282618105</v>
      </c>
    </row>
    <row r="263" spans="1:7" x14ac:dyDescent="0.2">
      <c r="A263" s="49" t="s">
        <v>275</v>
      </c>
      <c r="B263" s="49">
        <v>45.436999999999998</v>
      </c>
      <c r="C263" s="49">
        <v>0</v>
      </c>
      <c r="D263" s="49">
        <v>18</v>
      </c>
      <c r="E263" s="49">
        <v>15</v>
      </c>
      <c r="F263" s="49">
        <v>-2.9219440847234677</v>
      </c>
      <c r="G263" s="49">
        <v>0.66801212282618105</v>
      </c>
    </row>
    <row r="264" spans="1:7" x14ac:dyDescent="0.2">
      <c r="A264" s="49" t="s">
        <v>276</v>
      </c>
      <c r="B264" s="49">
        <v>28.979999999999997</v>
      </c>
      <c r="C264" s="49">
        <v>0</v>
      </c>
      <c r="D264" s="49">
        <v>4</v>
      </c>
      <c r="E264" s="49">
        <v>1</v>
      </c>
      <c r="F264" s="49">
        <v>61.79937980521894</v>
      </c>
      <c r="G264" s="49">
        <v>3.3849097663984637</v>
      </c>
    </row>
    <row r="265" spans="1:7" x14ac:dyDescent="0.2">
      <c r="A265" s="49" t="s">
        <v>277</v>
      </c>
      <c r="B265" s="49">
        <v>100</v>
      </c>
      <c r="C265" s="49">
        <v>185.34196196890341</v>
      </c>
      <c r="D265" s="49">
        <v>9</v>
      </c>
      <c r="E265" s="49">
        <v>2</v>
      </c>
      <c r="F265" s="49">
        <v>39.486660768722928</v>
      </c>
      <c r="G265" s="49">
        <v>1.7560274631003112</v>
      </c>
    </row>
    <row r="266" spans="1:7" x14ac:dyDescent="0.2">
      <c r="A266" s="49" t="s">
        <v>278</v>
      </c>
      <c r="B266" s="49">
        <v>19.277750101657332</v>
      </c>
      <c r="C266" s="49">
        <v>2270.4390341190665</v>
      </c>
      <c r="D266" s="49">
        <v>15</v>
      </c>
      <c r="E266" s="49">
        <v>5</v>
      </c>
      <c r="F266" s="49">
        <v>6.3625682574536873</v>
      </c>
      <c r="G266" s="49">
        <v>3.1159317031512805</v>
      </c>
    </row>
    <row r="267" spans="1:7" x14ac:dyDescent="0.2">
      <c r="A267" s="49" t="s">
        <v>279</v>
      </c>
      <c r="B267" s="49">
        <v>0</v>
      </c>
      <c r="C267" s="49">
        <v>0</v>
      </c>
      <c r="D267" s="49">
        <v>11</v>
      </c>
      <c r="E267" s="49">
        <v>2</v>
      </c>
      <c r="F267" s="49">
        <v>39.709040610085374</v>
      </c>
      <c r="G267" s="49">
        <v>1.8002649063981759</v>
      </c>
    </row>
    <row r="268" spans="1:7" x14ac:dyDescent="0.2">
      <c r="A268" s="49" t="s">
        <v>280</v>
      </c>
      <c r="B268" s="49">
        <v>0</v>
      </c>
      <c r="C268" s="49">
        <v>0</v>
      </c>
      <c r="D268" s="49">
        <v>11</v>
      </c>
      <c r="E268" s="49">
        <v>2</v>
      </c>
      <c r="F268" s="49">
        <v>39.709040610085374</v>
      </c>
      <c r="G268" s="49">
        <v>1.8002649063981759</v>
      </c>
    </row>
    <row r="269" spans="1:7" x14ac:dyDescent="0.2">
      <c r="A269" s="49" t="s">
        <v>281</v>
      </c>
      <c r="B269" s="49">
        <v>0</v>
      </c>
      <c r="C269" s="49">
        <v>0</v>
      </c>
      <c r="D269" s="49">
        <v>11</v>
      </c>
      <c r="E269" s="49">
        <v>2</v>
      </c>
      <c r="F269" s="49">
        <v>39.503530444364991</v>
      </c>
      <c r="G269" s="49">
        <v>1.8002649063981759</v>
      </c>
    </row>
    <row r="270" spans="1:7" x14ac:dyDescent="0.2">
      <c r="A270" s="49" t="s">
        <v>282</v>
      </c>
      <c r="B270" s="49">
        <v>0</v>
      </c>
      <c r="C270" s="49">
        <v>0</v>
      </c>
      <c r="D270" s="49">
        <v>11</v>
      </c>
      <c r="E270" s="49">
        <v>2</v>
      </c>
      <c r="F270" s="49">
        <v>39.503530444364998</v>
      </c>
      <c r="G270" s="49">
        <v>1.8002649063981759</v>
      </c>
    </row>
    <row r="271" spans="1:7" x14ac:dyDescent="0.2">
      <c r="A271" s="49" t="s">
        <v>283</v>
      </c>
      <c r="B271" s="49">
        <v>0</v>
      </c>
      <c r="C271" s="49">
        <v>0</v>
      </c>
      <c r="D271" s="49">
        <v>10</v>
      </c>
      <c r="E271" s="49">
        <v>2</v>
      </c>
      <c r="F271" s="49">
        <v>39.383449760181634</v>
      </c>
      <c r="G271" s="49">
        <v>1.8249684679876452</v>
      </c>
    </row>
    <row r="272" spans="1:7" x14ac:dyDescent="0.2">
      <c r="A272" s="49" t="s">
        <v>284</v>
      </c>
      <c r="B272" s="49">
        <v>0</v>
      </c>
      <c r="C272" s="49">
        <v>0</v>
      </c>
      <c r="D272" s="49">
        <v>10</v>
      </c>
      <c r="E272" s="49">
        <v>2</v>
      </c>
      <c r="F272" s="49">
        <v>39.620158275438101</v>
      </c>
      <c r="G272" s="49">
        <v>1.0809021052866539</v>
      </c>
    </row>
    <row r="273" spans="1:7" x14ac:dyDescent="0.2">
      <c r="A273" s="49" t="s">
        <v>285</v>
      </c>
      <c r="B273" s="49">
        <v>0</v>
      </c>
      <c r="C273" s="49">
        <v>0</v>
      </c>
      <c r="D273" s="49">
        <v>10</v>
      </c>
      <c r="E273" s="49">
        <v>2</v>
      </c>
      <c r="F273" s="49">
        <v>39.620158275438101</v>
      </c>
      <c r="G273" s="49">
        <v>1.0809021052866539</v>
      </c>
    </row>
    <row r="274" spans="1:7" x14ac:dyDescent="0.2">
      <c r="A274" s="49" t="s">
        <v>286</v>
      </c>
      <c r="B274" s="49">
        <v>0</v>
      </c>
      <c r="C274" s="49">
        <v>0</v>
      </c>
      <c r="D274" s="49">
        <v>1</v>
      </c>
      <c r="E274" s="49">
        <v>1</v>
      </c>
      <c r="F274" s="49">
        <v>53.787509160397747</v>
      </c>
      <c r="G274" s="49">
        <v>4.2548014197060899</v>
      </c>
    </row>
    <row r="275" spans="1:7" x14ac:dyDescent="0.2">
      <c r="A275" s="49" t="s">
        <v>287</v>
      </c>
      <c r="B275" s="49">
        <v>0</v>
      </c>
      <c r="C275" s="49">
        <v>0</v>
      </c>
      <c r="D275" s="49">
        <v>1</v>
      </c>
      <c r="E275" s="49">
        <v>1</v>
      </c>
      <c r="F275" s="49">
        <v>57.709667454242016</v>
      </c>
      <c r="G275" s="49">
        <v>4.2516803707198472</v>
      </c>
    </row>
    <row r="276" spans="1:7" x14ac:dyDescent="0.2">
      <c r="A276" s="49" t="s">
        <v>288</v>
      </c>
      <c r="B276" s="49">
        <v>0</v>
      </c>
      <c r="C276" s="49">
        <v>0</v>
      </c>
      <c r="D276" s="49">
        <v>1</v>
      </c>
      <c r="E276" s="49">
        <v>1</v>
      </c>
      <c r="F276" s="49">
        <v>53.766779443913556</v>
      </c>
      <c r="G276" s="49">
        <v>2.8409080719955102</v>
      </c>
    </row>
    <row r="277" spans="1:7" x14ac:dyDescent="0.2">
      <c r="A277" s="49" t="s">
        <v>289</v>
      </c>
      <c r="B277" s="49">
        <v>0</v>
      </c>
      <c r="C277" s="49">
        <v>0</v>
      </c>
      <c r="D277" s="49">
        <v>1</v>
      </c>
      <c r="E277" s="49">
        <v>1</v>
      </c>
      <c r="F277" s="49">
        <v>53.592316424868855</v>
      </c>
      <c r="G277" s="49">
        <v>1.7456300278045709</v>
      </c>
    </row>
    <row r="278" spans="1:7" x14ac:dyDescent="0.2">
      <c r="A278" s="49" t="s">
        <v>290</v>
      </c>
      <c r="B278" s="49">
        <v>0</v>
      </c>
      <c r="C278" s="49">
        <v>0</v>
      </c>
      <c r="D278" s="49">
        <v>15</v>
      </c>
      <c r="E278" s="49">
        <v>5</v>
      </c>
      <c r="F278" s="49">
        <v>6.7125046292693593</v>
      </c>
      <c r="G278" s="49">
        <v>-0.37658305831744959</v>
      </c>
    </row>
    <row r="279" spans="1:7" x14ac:dyDescent="0.2">
      <c r="A279" s="49" t="s">
        <v>291</v>
      </c>
      <c r="B279" s="49">
        <v>0</v>
      </c>
      <c r="C279" s="49">
        <v>0</v>
      </c>
      <c r="D279" s="49">
        <v>25</v>
      </c>
      <c r="E279" s="49">
        <v>18</v>
      </c>
      <c r="F279" s="49">
        <v>-2.8313852812763485</v>
      </c>
      <c r="G279" s="49">
        <v>-0.66965945170513319</v>
      </c>
    </row>
    <row r="280" spans="1:7" x14ac:dyDescent="0.2">
      <c r="A280" s="49" t="s">
        <v>292</v>
      </c>
      <c r="B280" s="49">
        <v>52.274999999999999</v>
      </c>
      <c r="C280" s="49">
        <v>22.936067793651794</v>
      </c>
      <c r="D280" s="49">
        <v>25</v>
      </c>
      <c r="E280" s="49">
        <v>18</v>
      </c>
      <c r="F280" s="49">
        <v>-2.5176896101045378</v>
      </c>
      <c r="G280" s="49">
        <v>2.4149931809709599</v>
      </c>
    </row>
    <row r="281" spans="1:7" x14ac:dyDescent="0.2">
      <c r="A281" s="49" t="s">
        <v>293</v>
      </c>
      <c r="B281" s="49">
        <v>12.375</v>
      </c>
      <c r="C281" s="49">
        <v>22.936067793651794</v>
      </c>
      <c r="D281" s="49">
        <v>25</v>
      </c>
      <c r="E281" s="49">
        <v>18</v>
      </c>
      <c r="F281" s="49">
        <v>-2.5176896101045378</v>
      </c>
      <c r="G281" s="49">
        <v>2.4149931809709599</v>
      </c>
    </row>
    <row r="282" spans="1:7" x14ac:dyDescent="0.2">
      <c r="A282" s="49" t="s">
        <v>294</v>
      </c>
      <c r="B282" s="49">
        <v>0</v>
      </c>
      <c r="C282" s="49">
        <v>0</v>
      </c>
      <c r="D282" s="49">
        <v>25</v>
      </c>
      <c r="E282" s="49">
        <v>18</v>
      </c>
      <c r="F282" s="49">
        <v>-2.8470382631957132</v>
      </c>
      <c r="G282" s="49">
        <v>0.54889339196887199</v>
      </c>
    </row>
    <row r="283" spans="1:7" x14ac:dyDescent="0.2">
      <c r="A283" s="49" t="s">
        <v>295</v>
      </c>
      <c r="B283" s="49">
        <v>0</v>
      </c>
      <c r="C283" s="49">
        <v>0</v>
      </c>
      <c r="D283" s="49">
        <v>11</v>
      </c>
      <c r="E283" s="49">
        <v>2</v>
      </c>
      <c r="F283" s="49">
        <v>31.959804112478047</v>
      </c>
      <c r="G283" s="49">
        <v>1.1079125157293213</v>
      </c>
    </row>
    <row r="284" spans="1:7" x14ac:dyDescent="0.2">
      <c r="A284" s="49" t="s">
        <v>296</v>
      </c>
      <c r="B284" s="49">
        <v>52.919999999999995</v>
      </c>
      <c r="C284" s="49">
        <v>0</v>
      </c>
      <c r="D284" s="49">
        <v>11</v>
      </c>
      <c r="E284" s="49">
        <v>2</v>
      </c>
      <c r="F284" s="49">
        <v>31.959804112478047</v>
      </c>
      <c r="G284" s="49">
        <v>1.1079125157293213</v>
      </c>
    </row>
    <row r="285" spans="1:7" x14ac:dyDescent="0.2">
      <c r="A285" s="49" t="s">
        <v>297</v>
      </c>
      <c r="B285" s="49">
        <v>35.441000000000003</v>
      </c>
      <c r="C285" s="49">
        <v>9.0817561364762671</v>
      </c>
      <c r="D285" s="49">
        <v>11</v>
      </c>
      <c r="E285" s="49">
        <v>2</v>
      </c>
      <c r="F285" s="49">
        <v>31.959804112478114</v>
      </c>
      <c r="G285" s="49">
        <v>1.107912515729327</v>
      </c>
    </row>
    <row r="286" spans="1:7" x14ac:dyDescent="0.2">
      <c r="A286" s="49" t="s">
        <v>298</v>
      </c>
      <c r="B286" s="49">
        <v>28.948502757467129</v>
      </c>
      <c r="C286" s="49">
        <v>105.64491832227493</v>
      </c>
      <c r="D286" s="49">
        <v>18</v>
      </c>
      <c r="E286" s="49">
        <v>8</v>
      </c>
      <c r="F286" s="49">
        <v>0.22405926204857118</v>
      </c>
      <c r="G286" s="49">
        <v>0.98672425101796279</v>
      </c>
    </row>
    <row r="287" spans="1:7" x14ac:dyDescent="0.2">
      <c r="A287" s="49" t="s">
        <v>299</v>
      </c>
      <c r="B287" s="49">
        <v>0.5901352071935918</v>
      </c>
      <c r="C287" s="49">
        <v>69.503235738338773</v>
      </c>
      <c r="D287" s="49">
        <v>5</v>
      </c>
      <c r="E287" s="49">
        <v>1</v>
      </c>
      <c r="F287" s="49">
        <v>44.246432896576039</v>
      </c>
      <c r="G287" s="49">
        <v>4.028594110700559</v>
      </c>
    </row>
    <row r="288" spans="1:7" x14ac:dyDescent="0.2">
      <c r="A288" s="49" t="s">
        <v>300</v>
      </c>
      <c r="B288" s="49">
        <v>0</v>
      </c>
      <c r="C288" s="49">
        <v>0</v>
      </c>
      <c r="D288" s="49">
        <v>5</v>
      </c>
      <c r="E288" s="49">
        <v>1</v>
      </c>
      <c r="F288" s="49">
        <v>44.869316257279621</v>
      </c>
      <c r="G288" s="49">
        <v>3.8845597552711668</v>
      </c>
    </row>
    <row r="289" spans="1:7" x14ac:dyDescent="0.2">
      <c r="A289" s="49" t="s">
        <v>301</v>
      </c>
      <c r="B289" s="49">
        <v>0</v>
      </c>
      <c r="C289" s="49">
        <v>0</v>
      </c>
      <c r="D289" s="49">
        <v>5</v>
      </c>
      <c r="E289" s="49">
        <v>1</v>
      </c>
      <c r="F289" s="49">
        <v>44.869316257279664</v>
      </c>
      <c r="G289" s="49">
        <v>3.8845597552710869</v>
      </c>
    </row>
    <row r="290" spans="1:7" x14ac:dyDescent="0.2">
      <c r="A290" s="49" t="s">
        <v>302</v>
      </c>
      <c r="B290" s="49">
        <v>0</v>
      </c>
      <c r="C290" s="49">
        <v>0</v>
      </c>
      <c r="D290" s="49">
        <v>5</v>
      </c>
      <c r="E290" s="49">
        <v>1</v>
      </c>
      <c r="F290" s="49">
        <v>44.251840253063335</v>
      </c>
      <c r="G290" s="49">
        <v>4.0286596384581292</v>
      </c>
    </row>
    <row r="291" spans="1:7" x14ac:dyDescent="0.2">
      <c r="A291" s="49" t="s">
        <v>303</v>
      </c>
      <c r="B291" s="49">
        <v>0</v>
      </c>
      <c r="C291" s="49">
        <v>0</v>
      </c>
      <c r="D291" s="49">
        <v>10</v>
      </c>
      <c r="E291" s="49">
        <v>2</v>
      </c>
      <c r="F291" s="49">
        <v>39.152103233024022</v>
      </c>
      <c r="G291" s="49">
        <v>4.011361543416168</v>
      </c>
    </row>
    <row r="292" spans="1:7" x14ac:dyDescent="0.2">
      <c r="A292" s="49" t="s">
        <v>304</v>
      </c>
      <c r="B292" s="49">
        <v>0</v>
      </c>
      <c r="C292" s="49">
        <v>0</v>
      </c>
      <c r="D292" s="49">
        <v>10</v>
      </c>
      <c r="E292" s="49">
        <v>2</v>
      </c>
      <c r="F292" s="49">
        <v>37.949339766189709</v>
      </c>
      <c r="G292" s="49">
        <v>0.16044784138596807</v>
      </c>
    </row>
    <row r="293" spans="1:7" x14ac:dyDescent="0.2">
      <c r="A293" s="49" t="s">
        <v>305</v>
      </c>
      <c r="B293" s="49">
        <v>0</v>
      </c>
      <c r="C293" s="49">
        <v>0</v>
      </c>
      <c r="D293" s="49">
        <v>9</v>
      </c>
      <c r="E293" s="49">
        <v>2</v>
      </c>
      <c r="F293" s="49">
        <v>38.398200519135763</v>
      </c>
      <c r="G293" s="49">
        <v>3.1551609799687261</v>
      </c>
    </row>
    <row r="294" spans="1:7" x14ac:dyDescent="0.2">
      <c r="A294" s="49" t="s">
        <v>306</v>
      </c>
      <c r="B294" s="49">
        <v>0</v>
      </c>
      <c r="C294" s="49">
        <v>0</v>
      </c>
      <c r="D294" s="49">
        <v>9</v>
      </c>
      <c r="E294" s="49">
        <v>2</v>
      </c>
      <c r="F294" s="49">
        <v>43.818763884870293</v>
      </c>
      <c r="G294" s="49">
        <v>3.1551609799687261</v>
      </c>
    </row>
    <row r="295" spans="1:7" x14ac:dyDescent="0.2">
      <c r="A295" s="49" t="s">
        <v>307</v>
      </c>
      <c r="B295" s="49">
        <v>87.5</v>
      </c>
      <c r="C295" s="49">
        <v>0</v>
      </c>
      <c r="D295" s="49">
        <v>12</v>
      </c>
      <c r="E295" s="49">
        <v>2</v>
      </c>
      <c r="F295" s="49">
        <v>25.842767737924291</v>
      </c>
      <c r="G295" s="49">
        <v>0.63931526241908698</v>
      </c>
    </row>
    <row r="296" spans="1:7" x14ac:dyDescent="0.2">
      <c r="A296" s="49" t="s">
        <v>308</v>
      </c>
      <c r="B296" s="49">
        <v>25.405502757467129</v>
      </c>
      <c r="C296" s="49">
        <v>99.065278672378867</v>
      </c>
      <c r="D296" s="49">
        <v>26</v>
      </c>
      <c r="E296" s="49">
        <v>13</v>
      </c>
      <c r="F296" s="49">
        <v>-6.2755443987893589</v>
      </c>
      <c r="G296" s="49">
        <v>4.1652280620875244</v>
      </c>
    </row>
    <row r="297" spans="1:7" x14ac:dyDescent="0.2">
      <c r="A297" s="49" t="s">
        <v>309</v>
      </c>
      <c r="B297" s="49">
        <v>32.199999999999996</v>
      </c>
      <c r="C297" s="49">
        <v>0</v>
      </c>
      <c r="D297" s="49">
        <v>1</v>
      </c>
      <c r="E297" s="49">
        <v>1</v>
      </c>
      <c r="F297" s="49">
        <v>56.616967642646884</v>
      </c>
      <c r="G297" s="49">
        <v>4.0968134534185978</v>
      </c>
    </row>
    <row r="298" spans="1:7" x14ac:dyDescent="0.2">
      <c r="A298" s="49" t="s">
        <v>310</v>
      </c>
      <c r="B298" s="49">
        <v>32.199999999999996</v>
      </c>
      <c r="C298" s="49">
        <v>0</v>
      </c>
      <c r="D298" s="49">
        <v>1</v>
      </c>
      <c r="E298" s="49">
        <v>1</v>
      </c>
      <c r="F298" s="49">
        <v>56.616967642646884</v>
      </c>
      <c r="G298" s="49">
        <v>4.0968134534185978</v>
      </c>
    </row>
    <row r="299" spans="1:7" x14ac:dyDescent="0.2">
      <c r="A299" s="49" t="s">
        <v>311</v>
      </c>
      <c r="B299" s="49">
        <v>129.78</v>
      </c>
      <c r="C299" s="49">
        <v>0</v>
      </c>
      <c r="D299" s="49">
        <v>11</v>
      </c>
      <c r="E299" s="49">
        <v>2</v>
      </c>
      <c r="F299" s="49">
        <v>37.584979155330963</v>
      </c>
      <c r="G299" s="49">
        <v>1.8127122994315414</v>
      </c>
    </row>
    <row r="300" spans="1:7" x14ac:dyDescent="0.2">
      <c r="A300" s="49" t="s">
        <v>312</v>
      </c>
      <c r="B300" s="49">
        <v>0</v>
      </c>
      <c r="C300" s="49">
        <v>0</v>
      </c>
      <c r="D300" s="49">
        <v>1</v>
      </c>
      <c r="E300" s="49">
        <v>1</v>
      </c>
      <c r="F300" s="49">
        <v>57.540169314375447</v>
      </c>
      <c r="G300" s="49">
        <v>3.8994022615835933</v>
      </c>
    </row>
    <row r="301" spans="1:7" x14ac:dyDescent="0.2">
      <c r="A301" s="49" t="s">
        <v>313</v>
      </c>
      <c r="B301" s="49">
        <v>0</v>
      </c>
      <c r="C301" s="49">
        <v>0</v>
      </c>
      <c r="D301" s="49">
        <v>1</v>
      </c>
      <c r="E301" s="49">
        <v>1</v>
      </c>
      <c r="F301" s="49">
        <v>57.540169314375163</v>
      </c>
      <c r="G301" s="49">
        <v>3.8994022615836164</v>
      </c>
    </row>
    <row r="302" spans="1:7" x14ac:dyDescent="0.2">
      <c r="A302" s="49" t="s">
        <v>314</v>
      </c>
      <c r="B302" s="49">
        <v>0.36194959374540292</v>
      </c>
      <c r="C302" s="49">
        <v>42.628651252847781</v>
      </c>
      <c r="D302" s="49">
        <v>3</v>
      </c>
      <c r="E302" s="49">
        <v>1</v>
      </c>
      <c r="F302" s="49">
        <v>55.635311261544615</v>
      </c>
      <c r="G302" s="49">
        <v>3.5776150255930643</v>
      </c>
    </row>
    <row r="303" spans="1:7" x14ac:dyDescent="0.2">
      <c r="A303" s="49" t="s">
        <v>315</v>
      </c>
      <c r="B303" s="49">
        <v>0</v>
      </c>
      <c r="C303" s="49">
        <v>0</v>
      </c>
      <c r="D303" s="49">
        <v>3</v>
      </c>
      <c r="E303" s="49">
        <v>1</v>
      </c>
      <c r="F303" s="49">
        <v>53.884644028360718</v>
      </c>
      <c r="G303" s="49">
        <v>3.3849097663985033</v>
      </c>
    </row>
    <row r="304" spans="1:7" x14ac:dyDescent="0.2">
      <c r="A304" s="49" t="s">
        <v>316</v>
      </c>
      <c r="B304" s="49">
        <v>0</v>
      </c>
      <c r="C304" s="49">
        <v>0</v>
      </c>
      <c r="D304" s="49">
        <v>3</v>
      </c>
      <c r="E304" s="49">
        <v>1</v>
      </c>
      <c r="F304" s="49">
        <v>53.749144342250943</v>
      </c>
      <c r="G304" s="49">
        <v>3.4474780874240256</v>
      </c>
    </row>
    <row r="305" spans="1:7" x14ac:dyDescent="0.2">
      <c r="A305" s="49" t="s">
        <v>317</v>
      </c>
      <c r="B305" s="49">
        <v>0</v>
      </c>
      <c r="C305" s="49">
        <v>0</v>
      </c>
      <c r="D305" s="49">
        <v>3</v>
      </c>
      <c r="E305" s="49">
        <v>1</v>
      </c>
      <c r="F305" s="49">
        <v>54.026733517868841</v>
      </c>
      <c r="G305" s="49">
        <v>3.3192985384379594</v>
      </c>
    </row>
    <row r="306" spans="1:7" x14ac:dyDescent="0.2">
      <c r="A306" s="49" t="s">
        <v>318</v>
      </c>
      <c r="B306" s="49">
        <v>1.2432181698211666</v>
      </c>
      <c r="C306" s="49">
        <v>276.15952333366607</v>
      </c>
      <c r="D306" s="49">
        <v>26</v>
      </c>
      <c r="E306" s="49">
        <v>17</v>
      </c>
      <c r="F306" s="49">
        <v>-4.858441106950762</v>
      </c>
      <c r="G306" s="49">
        <v>-1.0284243964577122</v>
      </c>
    </row>
    <row r="307" spans="1:7" x14ac:dyDescent="0.2">
      <c r="A307" s="49" t="s">
        <v>319</v>
      </c>
      <c r="B307" s="49">
        <v>0</v>
      </c>
      <c r="C307" s="49">
        <v>0</v>
      </c>
      <c r="D307" s="49">
        <v>18</v>
      </c>
      <c r="E307" s="49">
        <v>8</v>
      </c>
      <c r="F307" s="49">
        <v>-0.81124303994099323</v>
      </c>
      <c r="G307" s="49">
        <v>1.4782830770797386</v>
      </c>
    </row>
    <row r="308" spans="1:7" x14ac:dyDescent="0.2">
      <c r="A308" s="49" t="s">
        <v>320</v>
      </c>
      <c r="B308" s="49">
        <v>6</v>
      </c>
      <c r="C308" s="49">
        <v>11.120517718134204</v>
      </c>
      <c r="D308" s="49">
        <v>18</v>
      </c>
      <c r="E308" s="49">
        <v>8</v>
      </c>
      <c r="F308" s="49">
        <v>-0.92820626742749179</v>
      </c>
      <c r="G308" s="49">
        <v>1.2483467431509936</v>
      </c>
    </row>
    <row r="309" spans="1:7" x14ac:dyDescent="0.2">
      <c r="A309" s="49" t="s">
        <v>321</v>
      </c>
      <c r="B309" s="49">
        <v>0</v>
      </c>
      <c r="C309" s="49">
        <v>0</v>
      </c>
      <c r="D309" s="49">
        <v>15</v>
      </c>
      <c r="E309" s="49">
        <v>5</v>
      </c>
      <c r="F309" s="49">
        <v>5.8141265536253952</v>
      </c>
      <c r="G309" s="49">
        <v>3.1006855338091541</v>
      </c>
    </row>
    <row r="310" spans="1:7" x14ac:dyDescent="0.2">
      <c r="A310" s="49" t="s">
        <v>322</v>
      </c>
      <c r="B310" s="49">
        <v>32.199999999999996</v>
      </c>
      <c r="C310" s="49">
        <v>0</v>
      </c>
      <c r="D310" s="49">
        <v>7</v>
      </c>
      <c r="E310" s="49">
        <v>1</v>
      </c>
      <c r="F310" s="49">
        <v>47.77429021658655</v>
      </c>
      <c r="G310" s="49">
        <v>2.3791716722524803</v>
      </c>
    </row>
    <row r="311" spans="1:7" x14ac:dyDescent="0.2">
      <c r="A311" s="49" t="s">
        <v>323</v>
      </c>
      <c r="B311" s="49">
        <v>0</v>
      </c>
      <c r="C311" s="49">
        <v>0</v>
      </c>
      <c r="D311" s="49">
        <v>7</v>
      </c>
      <c r="E311" s="49">
        <v>1</v>
      </c>
      <c r="F311" s="49">
        <v>49.109091773539753</v>
      </c>
      <c r="G311" s="49">
        <v>2.3791716722524803</v>
      </c>
    </row>
    <row r="312" spans="1:7" x14ac:dyDescent="0.2">
      <c r="A312" s="49" t="s">
        <v>324</v>
      </c>
      <c r="B312" s="49">
        <v>0</v>
      </c>
      <c r="C312" s="49">
        <v>0</v>
      </c>
      <c r="D312" s="49">
        <v>15</v>
      </c>
      <c r="E312" s="49">
        <v>5</v>
      </c>
      <c r="F312" s="49">
        <v>6.4500077985594162</v>
      </c>
      <c r="G312" s="49">
        <v>2.8574473528595208</v>
      </c>
    </row>
    <row r="313" spans="1:7" x14ac:dyDescent="0.2">
      <c r="A313" s="49" t="s">
        <v>325</v>
      </c>
      <c r="B313" s="49">
        <v>75.000039342347151</v>
      </c>
      <c r="C313" s="49">
        <v>139.01110502572678</v>
      </c>
      <c r="D313" s="49">
        <v>15</v>
      </c>
      <c r="E313" s="49">
        <v>5</v>
      </c>
      <c r="F313" s="49">
        <v>6.4500077985594162</v>
      </c>
      <c r="G313" s="49">
        <v>2.8574473528595208</v>
      </c>
    </row>
    <row r="314" spans="1:7" x14ac:dyDescent="0.2">
      <c r="A314" s="49" t="s">
        <v>326</v>
      </c>
      <c r="B314" s="49">
        <v>3.9342347146239452E-5</v>
      </c>
      <c r="C314" s="49">
        <v>4.633549049222585E-3</v>
      </c>
      <c r="D314" s="49">
        <v>15</v>
      </c>
      <c r="E314" s="49">
        <v>5</v>
      </c>
      <c r="F314" s="49">
        <v>6.4500077985594162</v>
      </c>
      <c r="G314" s="49">
        <v>2.8574473528595208</v>
      </c>
    </row>
    <row r="315" spans="1:7" x14ac:dyDescent="0.2">
      <c r="A315" s="49" t="s">
        <v>327</v>
      </c>
      <c r="B315" s="49">
        <v>0</v>
      </c>
      <c r="C315" s="49">
        <v>0</v>
      </c>
      <c r="D315" s="49">
        <v>15</v>
      </c>
      <c r="E315" s="49">
        <v>5</v>
      </c>
      <c r="F315" s="49">
        <v>6.4919839690189294</v>
      </c>
      <c r="G315" s="49">
        <v>2.8530179862183593</v>
      </c>
    </row>
    <row r="316" spans="1:7" x14ac:dyDescent="0.2">
      <c r="A316" s="49" t="s">
        <v>328</v>
      </c>
      <c r="B316" s="49">
        <v>0</v>
      </c>
      <c r="C316" s="49">
        <v>0</v>
      </c>
      <c r="D316" s="49">
        <v>15</v>
      </c>
      <c r="E316" s="49">
        <v>5</v>
      </c>
      <c r="F316" s="49">
        <v>6.4919839690189294</v>
      </c>
      <c r="G316" s="49">
        <v>2.8530179862183593</v>
      </c>
    </row>
    <row r="317" spans="1:7" x14ac:dyDescent="0.2">
      <c r="A317" s="49" t="s">
        <v>329</v>
      </c>
      <c r="B317" s="49">
        <v>0</v>
      </c>
      <c r="C317" s="49">
        <v>0</v>
      </c>
      <c r="D317" s="49">
        <v>15</v>
      </c>
      <c r="E317" s="49">
        <v>5</v>
      </c>
      <c r="F317" s="49">
        <v>6.4919839690189294</v>
      </c>
      <c r="G317" s="49">
        <v>2.8530179862183593</v>
      </c>
    </row>
    <row r="318" spans="1:7" x14ac:dyDescent="0.2">
      <c r="A318" s="49" t="s">
        <v>330</v>
      </c>
      <c r="B318" s="49">
        <v>0</v>
      </c>
      <c r="C318" s="49">
        <v>0</v>
      </c>
      <c r="D318" s="49">
        <v>15</v>
      </c>
      <c r="E318" s="49">
        <v>5</v>
      </c>
      <c r="F318" s="49">
        <v>6.4461737373135488</v>
      </c>
      <c r="G318" s="49">
        <v>2.8299711632115678</v>
      </c>
    </row>
    <row r="319" spans="1:7" x14ac:dyDescent="0.2">
      <c r="A319" s="49" t="s">
        <v>331</v>
      </c>
      <c r="B319" s="49">
        <v>0</v>
      </c>
      <c r="C319" s="49">
        <v>0</v>
      </c>
      <c r="D319" s="49">
        <v>15</v>
      </c>
      <c r="E319" s="49">
        <v>5</v>
      </c>
      <c r="F319" s="49">
        <v>6.4461737373135488</v>
      </c>
      <c r="G319" s="49">
        <v>2.8299711632115678</v>
      </c>
    </row>
    <row r="320" spans="1:7" x14ac:dyDescent="0.2">
      <c r="A320" s="49" t="s">
        <v>332</v>
      </c>
      <c r="B320" s="49">
        <v>0</v>
      </c>
      <c r="C320" s="49">
        <v>0</v>
      </c>
      <c r="D320" s="49">
        <v>15</v>
      </c>
      <c r="E320" s="49">
        <v>5</v>
      </c>
      <c r="F320" s="49">
        <v>6.4461737373135488</v>
      </c>
      <c r="G320" s="49">
        <v>2.8299711632115678</v>
      </c>
    </row>
    <row r="321" spans="1:7" x14ac:dyDescent="0.2">
      <c r="A321" s="49" t="s">
        <v>333</v>
      </c>
      <c r="B321" s="49">
        <v>0</v>
      </c>
      <c r="C321" s="49">
        <v>0</v>
      </c>
      <c r="D321" s="49">
        <v>15</v>
      </c>
      <c r="E321" s="49">
        <v>5</v>
      </c>
      <c r="F321" s="49">
        <v>6.380931142189838</v>
      </c>
      <c r="G321" s="49">
        <v>2.7365341338791906</v>
      </c>
    </row>
    <row r="322" spans="1:7" x14ac:dyDescent="0.2">
      <c r="A322" s="49" t="s">
        <v>334</v>
      </c>
      <c r="B322" s="49">
        <v>0</v>
      </c>
      <c r="C322" s="49">
        <v>0</v>
      </c>
      <c r="D322" s="49">
        <v>5</v>
      </c>
      <c r="E322" s="49">
        <v>1</v>
      </c>
      <c r="F322" s="49">
        <v>46.500487774979085</v>
      </c>
      <c r="G322" s="49">
        <v>1.0951507372337561</v>
      </c>
    </row>
    <row r="323" spans="1:7" x14ac:dyDescent="0.2">
      <c r="A323" s="49" t="s">
        <v>335</v>
      </c>
      <c r="B323" s="49">
        <v>0</v>
      </c>
      <c r="C323" s="49">
        <v>0</v>
      </c>
      <c r="D323" s="49">
        <v>5</v>
      </c>
      <c r="E323" s="49">
        <v>1</v>
      </c>
      <c r="F323" s="49">
        <v>46.500487774979085</v>
      </c>
      <c r="G323" s="49">
        <v>1.0951507372337939</v>
      </c>
    </row>
    <row r="324" spans="1:7" x14ac:dyDescent="0.2">
      <c r="A324" s="49" t="s">
        <v>336</v>
      </c>
      <c r="B324" s="49">
        <v>180</v>
      </c>
      <c r="C324" s="49">
        <v>333.61553154402611</v>
      </c>
      <c r="D324" s="49">
        <v>16</v>
      </c>
      <c r="E324" s="49">
        <v>7</v>
      </c>
      <c r="F324" s="49">
        <v>5.4046576203642669</v>
      </c>
      <c r="G324" s="49">
        <v>2.1580366506188255</v>
      </c>
    </row>
    <row r="325" spans="1:7" x14ac:dyDescent="0.2">
      <c r="A325" s="49" t="s">
        <v>337</v>
      </c>
      <c r="B325" s="49">
        <v>0</v>
      </c>
      <c r="C325" s="49">
        <v>0</v>
      </c>
      <c r="D325" s="49">
        <v>5</v>
      </c>
      <c r="E325" s="49">
        <v>1</v>
      </c>
      <c r="F325" s="49">
        <v>45.47218919754971</v>
      </c>
      <c r="G325" s="49">
        <v>1.8763055786721932</v>
      </c>
    </row>
    <row r="326" spans="1:7" x14ac:dyDescent="0.2">
      <c r="A326" s="49" t="s">
        <v>338</v>
      </c>
      <c r="B326" s="49">
        <v>0</v>
      </c>
      <c r="C326" s="49">
        <v>0</v>
      </c>
      <c r="D326" s="49">
        <v>5</v>
      </c>
      <c r="E326" s="49">
        <v>1</v>
      </c>
      <c r="F326" s="49">
        <v>45.47218919754971</v>
      </c>
      <c r="G326" s="49">
        <v>1.8763055786721932</v>
      </c>
    </row>
    <row r="327" spans="1:7" x14ac:dyDescent="0.2">
      <c r="A327" s="49" t="s">
        <v>339</v>
      </c>
      <c r="B327" s="49">
        <v>37.502499999999998</v>
      </c>
      <c r="C327" s="49">
        <v>69.50786928738799</v>
      </c>
      <c r="D327" s="49">
        <v>15</v>
      </c>
      <c r="E327" s="49">
        <v>6</v>
      </c>
      <c r="F327" s="49">
        <v>8.9202531697461858</v>
      </c>
      <c r="G327" s="49">
        <v>0.5753872026884862</v>
      </c>
    </row>
    <row r="328" spans="1:7" x14ac:dyDescent="0.2">
      <c r="A328" s="49" t="s">
        <v>340</v>
      </c>
      <c r="B328" s="49">
        <v>37.502499999999998</v>
      </c>
      <c r="C328" s="49">
        <v>69.50786928738799</v>
      </c>
      <c r="D328" s="49">
        <v>15</v>
      </c>
      <c r="E328" s="49">
        <v>6</v>
      </c>
      <c r="F328" s="49">
        <v>8.9202531697461858</v>
      </c>
      <c r="G328" s="49">
        <v>0.5753872026884862</v>
      </c>
    </row>
    <row r="329" spans="1:7" x14ac:dyDescent="0.2">
      <c r="A329" s="49" t="s">
        <v>341</v>
      </c>
      <c r="B329" s="49">
        <v>0.12982974558259019</v>
      </c>
      <c r="C329" s="49">
        <v>15.290711862434531</v>
      </c>
      <c r="D329" s="49">
        <v>6</v>
      </c>
      <c r="E329" s="49">
        <v>1</v>
      </c>
      <c r="F329" s="49">
        <v>45.599173359545112</v>
      </c>
      <c r="G329" s="49">
        <v>4.0848824543936635</v>
      </c>
    </row>
    <row r="330" spans="1:7" x14ac:dyDescent="0.2">
      <c r="A330" s="49" t="s">
        <v>342</v>
      </c>
      <c r="B330" s="49">
        <v>0</v>
      </c>
      <c r="C330" s="49">
        <v>0</v>
      </c>
      <c r="D330" s="49">
        <v>9</v>
      </c>
      <c r="E330" s="49">
        <v>2</v>
      </c>
      <c r="F330" s="49">
        <v>35.300735738716014</v>
      </c>
      <c r="G330" s="49">
        <v>3.1551609799687261</v>
      </c>
    </row>
    <row r="331" spans="1:7" x14ac:dyDescent="0.2">
      <c r="A331" s="49" t="s">
        <v>343</v>
      </c>
      <c r="B331" s="49">
        <v>0</v>
      </c>
      <c r="C331" s="49">
        <v>0</v>
      </c>
      <c r="D331" s="49">
        <v>9</v>
      </c>
      <c r="E331" s="49">
        <v>2</v>
      </c>
      <c r="F331" s="49">
        <v>35.300735738716014</v>
      </c>
      <c r="G331" s="49">
        <v>3.1551609799687261</v>
      </c>
    </row>
    <row r="332" spans="1:7" x14ac:dyDescent="0.2">
      <c r="A332" s="49" t="s">
        <v>344</v>
      </c>
      <c r="B332" s="49">
        <v>73.523752297889274</v>
      </c>
      <c r="C332" s="49">
        <v>44.018715967614561</v>
      </c>
      <c r="D332" s="49">
        <v>25</v>
      </c>
      <c r="E332" s="49">
        <v>17</v>
      </c>
      <c r="F332" s="49">
        <v>-5.1849057584103404</v>
      </c>
      <c r="G332" s="49">
        <v>-1.9788677671083312</v>
      </c>
    </row>
    <row r="333" spans="1:7" x14ac:dyDescent="0.2">
      <c r="A333" s="49" t="s">
        <v>345</v>
      </c>
      <c r="B333" s="49">
        <v>0</v>
      </c>
      <c r="C333" s="49">
        <v>0</v>
      </c>
      <c r="D333" s="49">
        <v>16</v>
      </c>
      <c r="E333" s="49">
        <v>7</v>
      </c>
      <c r="F333" s="49">
        <v>6.5355110363830216</v>
      </c>
      <c r="G333" s="49">
        <v>1.2637753581186022</v>
      </c>
    </row>
    <row r="334" spans="1:7" x14ac:dyDescent="0.2">
      <c r="A334" s="49" t="s">
        <v>346</v>
      </c>
      <c r="B334" s="49">
        <v>0</v>
      </c>
      <c r="C334" s="49">
        <v>0</v>
      </c>
      <c r="D334" s="49">
        <v>5</v>
      </c>
      <c r="E334" s="49">
        <v>1</v>
      </c>
      <c r="F334" s="49">
        <v>44.795402781227459</v>
      </c>
      <c r="G334" s="49">
        <v>2.1773184986439666</v>
      </c>
    </row>
    <row r="335" spans="1:7" x14ac:dyDescent="0.2">
      <c r="A335" s="49" t="s">
        <v>347</v>
      </c>
      <c r="B335" s="49">
        <v>0</v>
      </c>
      <c r="C335" s="49">
        <v>0</v>
      </c>
      <c r="D335" s="49">
        <v>5</v>
      </c>
      <c r="E335" s="49">
        <v>1</v>
      </c>
      <c r="F335" s="49">
        <v>44.422275508238464</v>
      </c>
      <c r="G335" s="49">
        <v>2.2032565569556728</v>
      </c>
    </row>
    <row r="336" spans="1:7" x14ac:dyDescent="0.2">
      <c r="A336" s="49" t="s">
        <v>348</v>
      </c>
      <c r="B336" s="49">
        <v>0</v>
      </c>
      <c r="C336" s="49">
        <v>0</v>
      </c>
      <c r="D336" s="49">
        <v>13</v>
      </c>
      <c r="E336" s="49">
        <v>4</v>
      </c>
      <c r="F336" s="49">
        <v>20.420370553866505</v>
      </c>
      <c r="G336" s="49">
        <v>1.3803559920106083</v>
      </c>
    </row>
    <row r="337" spans="1:7" x14ac:dyDescent="0.2">
      <c r="A337" s="49" t="s">
        <v>349</v>
      </c>
      <c r="B337" s="49">
        <v>150.005</v>
      </c>
      <c r="C337" s="49">
        <v>278.02221005145356</v>
      </c>
      <c r="D337" s="49">
        <v>1</v>
      </c>
      <c r="E337" s="49">
        <v>1</v>
      </c>
      <c r="F337" s="49">
        <v>57.540169314375163</v>
      </c>
      <c r="G337" s="49">
        <v>3.8994022615836164</v>
      </c>
    </row>
    <row r="338" spans="1:7" x14ac:dyDescent="0.2">
      <c r="A338" s="49" t="s">
        <v>350</v>
      </c>
      <c r="B338" s="49">
        <v>0</v>
      </c>
      <c r="C338" s="49">
        <v>0</v>
      </c>
      <c r="D338" s="49">
        <v>2</v>
      </c>
      <c r="E338" s="49">
        <v>1</v>
      </c>
      <c r="F338" s="49">
        <v>55.446280197665054</v>
      </c>
      <c r="G338" s="49">
        <v>0.8145955432396853</v>
      </c>
    </row>
    <row r="339" spans="1:7" x14ac:dyDescent="0.2">
      <c r="A339" s="49" t="s">
        <v>351</v>
      </c>
      <c r="B339" s="49">
        <v>0</v>
      </c>
      <c r="C339" s="49">
        <v>0</v>
      </c>
      <c r="D339" s="49">
        <v>2</v>
      </c>
      <c r="E339" s="49">
        <v>1</v>
      </c>
      <c r="F339" s="49">
        <v>52.598990459580037</v>
      </c>
      <c r="G339" s="49">
        <v>0.81459554323964734</v>
      </c>
    </row>
    <row r="340" spans="1:7" x14ac:dyDescent="0.2">
      <c r="A340" s="49" t="s">
        <v>352</v>
      </c>
      <c r="B340" s="49">
        <v>0</v>
      </c>
      <c r="C340" s="49">
        <v>0</v>
      </c>
      <c r="D340" s="49">
        <v>16</v>
      </c>
      <c r="E340" s="49">
        <v>6</v>
      </c>
      <c r="F340" s="49">
        <v>8.1676792373270874</v>
      </c>
      <c r="G340" s="49">
        <v>0.61255723692726682</v>
      </c>
    </row>
    <row r="341" spans="1:7" x14ac:dyDescent="0.2">
      <c r="A341" s="49" t="s">
        <v>353</v>
      </c>
      <c r="B341" s="49">
        <v>0</v>
      </c>
      <c r="C341" s="49">
        <v>0</v>
      </c>
      <c r="D341" s="49">
        <v>16</v>
      </c>
      <c r="E341" s="49">
        <v>6</v>
      </c>
      <c r="F341" s="49">
        <v>8.1866225855509818</v>
      </c>
      <c r="G341" s="49">
        <v>0.6107171362223911</v>
      </c>
    </row>
    <row r="342" spans="1:7" x14ac:dyDescent="0.2">
      <c r="A342" s="49" t="s">
        <v>354</v>
      </c>
      <c r="B342" s="49">
        <v>0</v>
      </c>
      <c r="C342" s="49">
        <v>0</v>
      </c>
      <c r="D342" s="49">
        <v>16</v>
      </c>
      <c r="E342" s="49">
        <v>6</v>
      </c>
      <c r="F342" s="49">
        <v>6.3894559964054656</v>
      </c>
      <c r="G342" s="49">
        <v>0.78528857250755979</v>
      </c>
    </row>
    <row r="343" spans="1:7" x14ac:dyDescent="0.2">
      <c r="A343" s="49" t="s">
        <v>355</v>
      </c>
      <c r="B343" s="49">
        <v>0</v>
      </c>
      <c r="C343" s="49">
        <v>0</v>
      </c>
      <c r="D343" s="49">
        <v>3</v>
      </c>
      <c r="E343" s="49">
        <v>1</v>
      </c>
      <c r="F343" s="49">
        <v>57.710689613912464</v>
      </c>
      <c r="G343" s="49">
        <v>3.3849097663985033</v>
      </c>
    </row>
    <row r="344" spans="1:7" x14ac:dyDescent="0.2">
      <c r="A344" s="49" t="s">
        <v>356</v>
      </c>
      <c r="B344" s="49">
        <v>0</v>
      </c>
      <c r="C344" s="49">
        <v>0</v>
      </c>
      <c r="D344" s="49">
        <v>3</v>
      </c>
      <c r="E344" s="49">
        <v>1</v>
      </c>
      <c r="F344" s="49">
        <v>56.998867179391105</v>
      </c>
      <c r="G344" s="49">
        <v>4.0967322009197842</v>
      </c>
    </row>
    <row r="345" spans="1:7" x14ac:dyDescent="0.2">
      <c r="A345" s="49" t="s">
        <v>357</v>
      </c>
      <c r="B345" s="49">
        <v>0</v>
      </c>
      <c r="C345" s="49">
        <v>0</v>
      </c>
      <c r="D345" s="49">
        <v>11</v>
      </c>
      <c r="E345" s="49">
        <v>2</v>
      </c>
      <c r="F345" s="49">
        <v>32.489248049142596</v>
      </c>
      <c r="G345" s="49">
        <v>0.32176712047710876</v>
      </c>
    </row>
    <row r="346" spans="1:7" x14ac:dyDescent="0.2">
      <c r="A346" s="49" t="s">
        <v>358</v>
      </c>
      <c r="B346" s="49">
        <v>0</v>
      </c>
      <c r="C346" s="49">
        <v>0</v>
      </c>
      <c r="D346" s="49">
        <v>9</v>
      </c>
      <c r="E346" s="49">
        <v>2</v>
      </c>
      <c r="F346" s="49">
        <v>43.464902090047978</v>
      </c>
      <c r="G346" s="49">
        <v>3.6547953865051199</v>
      </c>
    </row>
    <row r="347" spans="1:7" x14ac:dyDescent="0.2">
      <c r="A347" s="49" t="s">
        <v>359</v>
      </c>
      <c r="B347" s="49">
        <v>0</v>
      </c>
      <c r="C347" s="49">
        <v>0</v>
      </c>
      <c r="D347" s="49">
        <v>9</v>
      </c>
      <c r="E347" s="49">
        <v>2</v>
      </c>
      <c r="F347" s="49">
        <v>43.139805201021339</v>
      </c>
      <c r="G347" s="49">
        <v>3.3270229717115449</v>
      </c>
    </row>
    <row r="348" spans="1:7" x14ac:dyDescent="0.2">
      <c r="A348" s="49" t="s">
        <v>360</v>
      </c>
      <c r="B348" s="49">
        <v>0</v>
      </c>
      <c r="C348" s="49">
        <v>0</v>
      </c>
      <c r="D348" s="49">
        <v>9</v>
      </c>
      <c r="E348" s="49">
        <v>2</v>
      </c>
      <c r="F348" s="49">
        <v>43.463674440582906</v>
      </c>
      <c r="G348" s="49">
        <v>3.6553110050877415</v>
      </c>
    </row>
    <row r="349" spans="1:7" x14ac:dyDescent="0.2">
      <c r="A349" s="49" t="s">
        <v>361</v>
      </c>
      <c r="B349" s="49">
        <v>0</v>
      </c>
      <c r="C349" s="49">
        <v>0</v>
      </c>
      <c r="D349" s="49">
        <v>9</v>
      </c>
      <c r="E349" s="49">
        <v>2</v>
      </c>
      <c r="F349" s="49">
        <v>43.466498700002703</v>
      </c>
      <c r="G349" s="49">
        <v>3.6541248027714825</v>
      </c>
    </row>
    <row r="350" spans="1:7" x14ac:dyDescent="0.2">
      <c r="A350" s="49" t="s">
        <v>362</v>
      </c>
      <c r="B350" s="49">
        <v>0</v>
      </c>
      <c r="C350" s="49">
        <v>0</v>
      </c>
      <c r="D350" s="49">
        <v>9</v>
      </c>
      <c r="E350" s="49">
        <v>2</v>
      </c>
      <c r="F350" s="49">
        <v>43.120570611200087</v>
      </c>
      <c r="G350" s="49">
        <v>3.5929211565934698</v>
      </c>
    </row>
    <row r="351" spans="1:7" x14ac:dyDescent="0.2">
      <c r="A351" s="49" t="s">
        <v>363</v>
      </c>
      <c r="B351" s="49">
        <v>0</v>
      </c>
      <c r="C351" s="49">
        <v>0</v>
      </c>
      <c r="D351" s="49">
        <v>9</v>
      </c>
      <c r="E351" s="49">
        <v>2</v>
      </c>
      <c r="F351" s="49">
        <v>43.125666640233952</v>
      </c>
      <c r="G351" s="49">
        <v>3.5907808002928081</v>
      </c>
    </row>
    <row r="352" spans="1:7" x14ac:dyDescent="0.2">
      <c r="A352" s="49" t="s">
        <v>364</v>
      </c>
      <c r="B352" s="49">
        <v>0</v>
      </c>
      <c r="C352" s="49">
        <v>0</v>
      </c>
      <c r="D352" s="49">
        <v>16</v>
      </c>
      <c r="E352" s="49">
        <v>5</v>
      </c>
      <c r="F352" s="49">
        <v>5.1354985791739081</v>
      </c>
      <c r="G352" s="49">
        <v>2.9354328578355244</v>
      </c>
    </row>
    <row r="353" spans="1:7" x14ac:dyDescent="0.2">
      <c r="A353" s="49" t="s">
        <v>365</v>
      </c>
      <c r="B353" s="49">
        <v>0</v>
      </c>
      <c r="C353" s="49">
        <v>0</v>
      </c>
      <c r="D353" s="49">
        <v>16</v>
      </c>
      <c r="E353" s="49">
        <v>5</v>
      </c>
      <c r="F353" s="49">
        <v>5.1355505080148083</v>
      </c>
      <c r="G353" s="49">
        <v>2.9384275341374111</v>
      </c>
    </row>
    <row r="354" spans="1:7" x14ac:dyDescent="0.2">
      <c r="A354" s="49" t="s">
        <v>366</v>
      </c>
      <c r="B354" s="49">
        <v>0</v>
      </c>
      <c r="C354" s="49">
        <v>0</v>
      </c>
      <c r="D354" s="49">
        <v>10</v>
      </c>
      <c r="E354" s="49">
        <v>2</v>
      </c>
      <c r="F354" s="49">
        <v>35.57154538711778</v>
      </c>
      <c r="G354" s="49">
        <v>1.7344308181548886</v>
      </c>
    </row>
    <row r="355" spans="1:7" x14ac:dyDescent="0.2">
      <c r="A355" s="49" t="s">
        <v>367</v>
      </c>
      <c r="B355" s="49">
        <v>0</v>
      </c>
      <c r="C355" s="49">
        <v>0</v>
      </c>
      <c r="D355" s="49">
        <v>10</v>
      </c>
      <c r="E355" s="49">
        <v>2</v>
      </c>
      <c r="F355" s="49">
        <v>35.57154538711778</v>
      </c>
      <c r="G355" s="49">
        <v>1.7344308181548886</v>
      </c>
    </row>
    <row r="356" spans="1:7" x14ac:dyDescent="0.2">
      <c r="A356" s="49" t="s">
        <v>368</v>
      </c>
      <c r="B356" s="49">
        <v>0</v>
      </c>
      <c r="C356" s="49">
        <v>0</v>
      </c>
      <c r="D356" s="49">
        <v>5</v>
      </c>
      <c r="E356" s="49">
        <v>1</v>
      </c>
      <c r="F356" s="49">
        <v>48.490973799438535</v>
      </c>
      <c r="G356" s="49">
        <v>3.5303083691213697</v>
      </c>
    </row>
    <row r="357" spans="1:7" x14ac:dyDescent="0.2">
      <c r="A357" s="49" t="s">
        <v>369</v>
      </c>
      <c r="B357" s="49">
        <v>0</v>
      </c>
      <c r="C357" s="49">
        <v>0</v>
      </c>
      <c r="D357" s="49">
        <v>5</v>
      </c>
      <c r="E357" s="49">
        <v>1</v>
      </c>
      <c r="F357" s="49">
        <v>48.490973799438535</v>
      </c>
      <c r="G357" s="49">
        <v>3.5303083691213697</v>
      </c>
    </row>
    <row r="358" spans="1:7" x14ac:dyDescent="0.2">
      <c r="A358" s="49" t="s">
        <v>370</v>
      </c>
      <c r="B358" s="49">
        <v>0.78606009598186433</v>
      </c>
      <c r="C358" s="49">
        <v>92.578310003467251</v>
      </c>
      <c r="D358" s="49">
        <v>3</v>
      </c>
      <c r="E358" s="49">
        <v>1</v>
      </c>
      <c r="F358" s="49">
        <v>53.884644028360718</v>
      </c>
      <c r="G358" s="49">
        <v>3.3849097663985033</v>
      </c>
    </row>
    <row r="359" spans="1:7" x14ac:dyDescent="0.2">
      <c r="A359" s="49" t="s">
        <v>371</v>
      </c>
      <c r="B359" s="49">
        <v>0.31473877716991561</v>
      </c>
      <c r="C359" s="49">
        <v>37.068392393780684</v>
      </c>
      <c r="D359" s="49">
        <v>3</v>
      </c>
      <c r="E359" s="49">
        <v>1</v>
      </c>
      <c r="F359" s="49">
        <v>54.863399875827433</v>
      </c>
      <c r="G359" s="49">
        <v>3.3849097663984833</v>
      </c>
    </row>
    <row r="360" spans="1:7" x14ac:dyDescent="0.2">
      <c r="A360" s="49" t="s">
        <v>372</v>
      </c>
      <c r="B360" s="49">
        <v>0</v>
      </c>
      <c r="C360" s="49">
        <v>0</v>
      </c>
      <c r="D360" s="49">
        <v>1</v>
      </c>
      <c r="E360" s="49">
        <v>1</v>
      </c>
      <c r="F360" s="49">
        <v>54.433044586218372</v>
      </c>
      <c r="G360" s="49">
        <v>4.8929894883633498</v>
      </c>
    </row>
    <row r="361" spans="1:7" x14ac:dyDescent="0.2">
      <c r="A361" s="49" t="s">
        <v>373</v>
      </c>
      <c r="B361" s="49">
        <v>89.88</v>
      </c>
      <c r="C361" s="49">
        <v>0</v>
      </c>
      <c r="D361" s="49">
        <v>10</v>
      </c>
      <c r="E361" s="49">
        <v>2</v>
      </c>
      <c r="F361" s="49">
        <v>39.48635386214594</v>
      </c>
      <c r="G361" s="49">
        <v>1.0764010911017146</v>
      </c>
    </row>
    <row r="362" spans="1:7" x14ac:dyDescent="0.2">
      <c r="A362" s="49" t="s">
        <v>374</v>
      </c>
      <c r="B362" s="49">
        <v>0</v>
      </c>
      <c r="C362" s="49">
        <v>0</v>
      </c>
      <c r="D362" s="49">
        <v>10</v>
      </c>
      <c r="E362" s="49">
        <v>2</v>
      </c>
      <c r="F362" s="49">
        <v>43.04089479047574</v>
      </c>
      <c r="G362" s="49">
        <v>1.9098455780699439</v>
      </c>
    </row>
    <row r="363" spans="1:7" x14ac:dyDescent="0.2">
      <c r="A363" s="49" t="s">
        <v>375</v>
      </c>
      <c r="B363" s="49">
        <v>0</v>
      </c>
      <c r="C363" s="49">
        <v>0</v>
      </c>
      <c r="D363" s="49">
        <v>10</v>
      </c>
      <c r="E363" s="49">
        <v>2</v>
      </c>
      <c r="F363" s="49">
        <v>48.154048702715698</v>
      </c>
      <c r="G363" s="49">
        <v>1.9098455780700139</v>
      </c>
    </row>
    <row r="364" spans="1:7" x14ac:dyDescent="0.2">
      <c r="A364" s="49" t="s">
        <v>376</v>
      </c>
      <c r="B364" s="49">
        <v>0</v>
      </c>
      <c r="C364" s="49">
        <v>0</v>
      </c>
      <c r="D364" s="49">
        <v>10</v>
      </c>
      <c r="E364" s="49">
        <v>2</v>
      </c>
      <c r="F364" s="49">
        <v>48.154048702715698</v>
      </c>
      <c r="G364" s="49">
        <v>1.9098455780700139</v>
      </c>
    </row>
    <row r="365" spans="1:7" x14ac:dyDescent="0.2">
      <c r="A365" s="49" t="s">
        <v>377</v>
      </c>
      <c r="B365" s="49">
        <v>0</v>
      </c>
      <c r="C365" s="49">
        <v>0</v>
      </c>
      <c r="D365" s="49">
        <v>9</v>
      </c>
      <c r="E365" s="49">
        <v>2</v>
      </c>
      <c r="F365" s="49">
        <v>43.024555297778896</v>
      </c>
      <c r="G365" s="49">
        <v>1.7921772738020221</v>
      </c>
    </row>
    <row r="366" spans="1:7" x14ac:dyDescent="0.2">
      <c r="A366" s="49" t="s">
        <v>378</v>
      </c>
      <c r="B366" s="49">
        <v>0</v>
      </c>
      <c r="C366" s="49">
        <v>0</v>
      </c>
      <c r="D366" s="49">
        <v>9</v>
      </c>
      <c r="E366" s="49">
        <v>2</v>
      </c>
      <c r="F366" s="49">
        <v>44.205109374927041</v>
      </c>
      <c r="G366" s="49">
        <v>1.592585747515306</v>
      </c>
    </row>
    <row r="367" spans="1:7" x14ac:dyDescent="0.2">
      <c r="A367" s="49" t="s">
        <v>379</v>
      </c>
      <c r="B367" s="49">
        <v>0</v>
      </c>
      <c r="C367" s="49">
        <v>0</v>
      </c>
      <c r="D367" s="49">
        <v>9</v>
      </c>
      <c r="E367" s="49">
        <v>2</v>
      </c>
      <c r="F367" s="49">
        <v>43.767410445910997</v>
      </c>
      <c r="G367" s="49">
        <v>1.6642898791147167</v>
      </c>
    </row>
    <row r="368" spans="1:7" x14ac:dyDescent="0.2">
      <c r="A368" s="49" t="s">
        <v>380</v>
      </c>
      <c r="B368" s="49">
        <v>0</v>
      </c>
      <c r="C368" s="49">
        <v>0</v>
      </c>
      <c r="D368" s="49">
        <v>11</v>
      </c>
      <c r="E368" s="49">
        <v>2</v>
      </c>
      <c r="F368" s="49">
        <v>33.828949328520409</v>
      </c>
      <c r="G368" s="49">
        <v>1.8132556780517766</v>
      </c>
    </row>
    <row r="369" spans="1:7" x14ac:dyDescent="0.2">
      <c r="A369" s="49" t="s">
        <v>381</v>
      </c>
      <c r="B369" s="49">
        <v>0</v>
      </c>
      <c r="C369" s="49">
        <v>0</v>
      </c>
      <c r="D369" s="49">
        <v>11</v>
      </c>
      <c r="E369" s="49">
        <v>2</v>
      </c>
      <c r="F369" s="49">
        <v>33.828949328520409</v>
      </c>
      <c r="G369" s="49">
        <v>1.8132556780517766</v>
      </c>
    </row>
    <row r="370" spans="1:7" x14ac:dyDescent="0.2">
      <c r="A370" s="49" t="s">
        <v>382</v>
      </c>
      <c r="B370" s="49">
        <v>75.599999999999994</v>
      </c>
      <c r="C370" s="49">
        <v>0</v>
      </c>
      <c r="D370" s="49">
        <v>1</v>
      </c>
      <c r="E370" s="49">
        <v>1</v>
      </c>
      <c r="F370" s="49">
        <v>76.382205168988207</v>
      </c>
      <c r="G370" s="49">
        <v>3.1243085322157023</v>
      </c>
    </row>
    <row r="371" spans="1:7" x14ac:dyDescent="0.2">
      <c r="A371" s="49" t="s">
        <v>383</v>
      </c>
      <c r="B371" s="49">
        <v>0</v>
      </c>
      <c r="C371" s="49">
        <v>0</v>
      </c>
      <c r="D371" s="49">
        <v>9</v>
      </c>
      <c r="E371" s="49">
        <v>2</v>
      </c>
      <c r="F371" s="49">
        <v>37.960823133983951</v>
      </c>
      <c r="G371" s="49">
        <v>1.0809021052866681</v>
      </c>
    </row>
    <row r="372" spans="1:7" x14ac:dyDescent="0.2">
      <c r="A372" s="49" t="s">
        <v>384</v>
      </c>
      <c r="B372" s="49">
        <v>0</v>
      </c>
      <c r="C372" s="49">
        <v>0</v>
      </c>
      <c r="D372" s="49">
        <v>9</v>
      </c>
      <c r="E372" s="49">
        <v>2</v>
      </c>
      <c r="F372" s="49">
        <v>38.342659297900489</v>
      </c>
      <c r="G372" s="49">
        <v>0.16044784138596996</v>
      </c>
    </row>
    <row r="373" spans="1:7" x14ac:dyDescent="0.2">
      <c r="A373" s="49" t="s">
        <v>385</v>
      </c>
      <c r="B373" s="49">
        <v>2612.7232363823996</v>
      </c>
      <c r="C373" s="49">
        <v>1498.4804954204858</v>
      </c>
      <c r="D373" s="49">
        <v>24</v>
      </c>
      <c r="E373" s="49">
        <v>16</v>
      </c>
      <c r="F373" s="49">
        <v>4.0760011205140261</v>
      </c>
      <c r="G373" s="49">
        <v>-3.5032808076093991</v>
      </c>
    </row>
    <row r="374" spans="1:7" x14ac:dyDescent="0.2">
      <c r="A374" s="49" t="s">
        <v>386</v>
      </c>
      <c r="B374" s="49">
        <v>28.629999999999995</v>
      </c>
      <c r="C374" s="49">
        <v>0</v>
      </c>
      <c r="D374" s="49">
        <v>18</v>
      </c>
      <c r="E374" s="49">
        <v>10</v>
      </c>
      <c r="F374" s="49">
        <v>-0.52269221419238376</v>
      </c>
      <c r="G374" s="49">
        <v>1.8977856139794689</v>
      </c>
    </row>
    <row r="375" spans="1:7" x14ac:dyDescent="0.2">
      <c r="A375" s="49" t="s">
        <v>387</v>
      </c>
      <c r="B375" s="49">
        <v>0</v>
      </c>
      <c r="C375" s="49">
        <v>0</v>
      </c>
      <c r="D375" s="49">
        <v>18</v>
      </c>
      <c r="E375" s="49">
        <v>10</v>
      </c>
      <c r="F375" s="49">
        <v>-0.52269221419238376</v>
      </c>
      <c r="G375" s="49">
        <v>1.8977856139794689</v>
      </c>
    </row>
    <row r="376" spans="1:7" x14ac:dyDescent="0.2">
      <c r="A376" s="49" t="s">
        <v>388</v>
      </c>
      <c r="B376" s="49">
        <v>66.009999999999991</v>
      </c>
      <c r="C376" s="49">
        <v>0</v>
      </c>
      <c r="D376" s="49">
        <v>5</v>
      </c>
      <c r="E376" s="49">
        <v>1</v>
      </c>
      <c r="F376" s="49">
        <v>45.411769111825791</v>
      </c>
      <c r="G376" s="49">
        <v>4.1298813342502774</v>
      </c>
    </row>
    <row r="377" spans="1:7" x14ac:dyDescent="0.2">
      <c r="A377" s="49" t="s">
        <v>389</v>
      </c>
      <c r="B377" s="49">
        <v>66.009999999999991</v>
      </c>
      <c r="C377" s="49">
        <v>0</v>
      </c>
      <c r="D377" s="49">
        <v>5</v>
      </c>
      <c r="E377" s="49">
        <v>1</v>
      </c>
      <c r="F377" s="49">
        <v>46.37526460525514</v>
      </c>
      <c r="G377" s="49">
        <v>4.730399422747074</v>
      </c>
    </row>
    <row r="378" spans="1:7" x14ac:dyDescent="0.2">
      <c r="A378" s="49" t="s">
        <v>390</v>
      </c>
      <c r="B378" s="49">
        <v>0</v>
      </c>
      <c r="C378" s="49">
        <v>0</v>
      </c>
      <c r="D378" s="49">
        <v>15</v>
      </c>
      <c r="E378" s="49">
        <v>5</v>
      </c>
      <c r="F378" s="49">
        <v>4.7047418372690419</v>
      </c>
      <c r="G378" s="49">
        <v>4.133933023150278</v>
      </c>
    </row>
    <row r="379" spans="1:7" x14ac:dyDescent="0.2">
      <c r="A379" s="49" t="s">
        <v>391</v>
      </c>
      <c r="B379" s="49">
        <v>0.94421633150974682</v>
      </c>
      <c r="C379" s="49">
        <v>111.20517718134204</v>
      </c>
      <c r="D379" s="49">
        <v>9</v>
      </c>
      <c r="E379" s="49">
        <v>2</v>
      </c>
      <c r="F379" s="49">
        <v>40.636596309986025</v>
      </c>
      <c r="G379" s="49">
        <v>1.8411306994179466</v>
      </c>
    </row>
    <row r="380" spans="1:7" x14ac:dyDescent="0.2">
      <c r="A380" s="49" t="s">
        <v>392</v>
      </c>
      <c r="B380" s="49">
        <v>0</v>
      </c>
      <c r="C380" s="49">
        <v>0</v>
      </c>
      <c r="D380" s="49">
        <v>12</v>
      </c>
      <c r="E380" s="49">
        <v>2</v>
      </c>
      <c r="F380" s="49">
        <v>25.842767737924284</v>
      </c>
      <c r="G380" s="49">
        <v>0.63931526241908787</v>
      </c>
    </row>
    <row r="381" spans="1:7" x14ac:dyDescent="0.2">
      <c r="A381" s="49" t="s">
        <v>393</v>
      </c>
      <c r="B381" s="49">
        <v>0</v>
      </c>
      <c r="C381" s="49">
        <v>0</v>
      </c>
      <c r="D381" s="49">
        <v>12</v>
      </c>
      <c r="E381" s="49">
        <v>2</v>
      </c>
      <c r="F381" s="49">
        <v>25.771302583648126</v>
      </c>
      <c r="G381" s="49">
        <v>0.89793228249136037</v>
      </c>
    </row>
    <row r="382" spans="1:7" x14ac:dyDescent="0.2">
      <c r="A382" s="49" t="s">
        <v>394</v>
      </c>
      <c r="B382" s="49">
        <v>5.7282457444924635</v>
      </c>
      <c r="C382" s="49">
        <v>674.64474156680842</v>
      </c>
      <c r="D382" s="49">
        <v>13</v>
      </c>
      <c r="E382" s="49">
        <v>4</v>
      </c>
      <c r="F382" s="49">
        <v>10.616154160791236</v>
      </c>
      <c r="G382" s="49">
        <v>2.9182227205232354</v>
      </c>
    </row>
    <row r="383" spans="1:7" x14ac:dyDescent="0.2">
      <c r="A383" s="49" t="s">
        <v>395</v>
      </c>
      <c r="B383" s="49">
        <v>5.7282457444924635</v>
      </c>
      <c r="C383" s="49">
        <v>674.64474156680842</v>
      </c>
      <c r="D383" s="49">
        <v>13</v>
      </c>
      <c r="E383" s="49">
        <v>4</v>
      </c>
      <c r="F383" s="49">
        <v>10.616154160791236</v>
      </c>
      <c r="G383" s="49">
        <v>2.9182227205232354</v>
      </c>
    </row>
    <row r="384" spans="1:7" x14ac:dyDescent="0.2">
      <c r="A384" s="49" t="s">
        <v>396</v>
      </c>
      <c r="B384" s="49">
        <v>0</v>
      </c>
      <c r="C384" s="49">
        <v>0</v>
      </c>
      <c r="D384" s="49">
        <v>1</v>
      </c>
      <c r="E384" s="49">
        <v>1</v>
      </c>
      <c r="F384" s="49">
        <v>63.839658670999725</v>
      </c>
      <c r="G384" s="49">
        <v>5.1352318066042972</v>
      </c>
    </row>
    <row r="385" spans="1:7" x14ac:dyDescent="0.2">
      <c r="A385" s="49" t="s">
        <v>397</v>
      </c>
      <c r="B385" s="49">
        <v>0</v>
      </c>
      <c r="C385" s="49">
        <v>0</v>
      </c>
      <c r="D385" s="49">
        <v>1</v>
      </c>
      <c r="E385" s="49">
        <v>1</v>
      </c>
      <c r="F385" s="49">
        <v>63.839658670999725</v>
      </c>
      <c r="G385" s="49">
        <v>5.1352318066042972</v>
      </c>
    </row>
    <row r="386" spans="1:7" x14ac:dyDescent="0.2">
      <c r="A386" s="49" t="s">
        <v>398</v>
      </c>
      <c r="B386" s="49">
        <v>0</v>
      </c>
      <c r="C386" s="49">
        <v>0</v>
      </c>
      <c r="D386" s="49">
        <v>16</v>
      </c>
      <c r="E386" s="49">
        <v>7</v>
      </c>
      <c r="F386" s="49">
        <v>6.0944633077416759</v>
      </c>
      <c r="G386" s="49">
        <v>1.7027821861088224</v>
      </c>
    </row>
    <row r="387" spans="1:7" x14ac:dyDescent="0.2">
      <c r="A387" s="49" t="s">
        <v>399</v>
      </c>
      <c r="B387" s="49">
        <v>0</v>
      </c>
      <c r="C387" s="49">
        <v>0</v>
      </c>
      <c r="D387" s="49">
        <v>16</v>
      </c>
      <c r="E387" s="49">
        <v>7</v>
      </c>
      <c r="F387" s="49">
        <v>6.4343874574600992</v>
      </c>
      <c r="G387" s="49">
        <v>1.7027821861088228</v>
      </c>
    </row>
    <row r="388" spans="1:7" x14ac:dyDescent="0.2">
      <c r="A388" s="49" t="s">
        <v>400</v>
      </c>
      <c r="B388" s="49">
        <v>0</v>
      </c>
      <c r="C388" s="49">
        <v>0</v>
      </c>
      <c r="D388" s="49">
        <v>23</v>
      </c>
      <c r="E388" s="49">
        <v>18</v>
      </c>
      <c r="F388" s="49">
        <v>0.67290988858583356</v>
      </c>
      <c r="G388" s="49">
        <v>-2.2417864784121373</v>
      </c>
    </row>
    <row r="389" spans="1:7" x14ac:dyDescent="0.2">
      <c r="A389" s="49" t="s">
        <v>401</v>
      </c>
      <c r="B389" s="49">
        <v>0</v>
      </c>
      <c r="C389" s="49">
        <v>0</v>
      </c>
      <c r="D389" s="49">
        <v>23</v>
      </c>
      <c r="E389" s="49">
        <v>18</v>
      </c>
      <c r="F389" s="49">
        <v>0.67290988858583356</v>
      </c>
      <c r="G389" s="49">
        <v>-2.2417864784121373</v>
      </c>
    </row>
    <row r="390" spans="1:7" x14ac:dyDescent="0.2">
      <c r="A390" s="49" t="s">
        <v>402</v>
      </c>
      <c r="B390" s="49">
        <v>0</v>
      </c>
      <c r="C390" s="49">
        <v>0</v>
      </c>
      <c r="D390" s="49">
        <v>23</v>
      </c>
      <c r="E390" s="49">
        <v>18</v>
      </c>
      <c r="F390" s="49">
        <v>0.88791531033796289</v>
      </c>
      <c r="G390" s="49">
        <v>-3.8797237099639172</v>
      </c>
    </row>
    <row r="391" spans="1:7" x14ac:dyDescent="0.2">
      <c r="A391" s="49" t="s">
        <v>403</v>
      </c>
      <c r="B391" s="49">
        <v>69.929999999999993</v>
      </c>
      <c r="C391" s="49">
        <v>0</v>
      </c>
      <c r="D391" s="49">
        <v>10</v>
      </c>
      <c r="E391" s="49">
        <v>2</v>
      </c>
      <c r="F391" s="49">
        <v>44.222646250778709</v>
      </c>
      <c r="G391" s="49">
        <v>1.3507701322972421</v>
      </c>
    </row>
    <row r="392" spans="1:7" x14ac:dyDescent="0.2">
      <c r="A392" s="49" t="s">
        <v>404</v>
      </c>
      <c r="B392" s="49">
        <v>0</v>
      </c>
      <c r="C392" s="49">
        <v>0</v>
      </c>
      <c r="D392" s="49">
        <v>9</v>
      </c>
      <c r="E392" s="49">
        <v>2</v>
      </c>
      <c r="F392" s="49">
        <v>34.863358353564223</v>
      </c>
      <c r="G392" s="49">
        <v>1.0809021052866681</v>
      </c>
    </row>
    <row r="393" spans="1:7" x14ac:dyDescent="0.2">
      <c r="A393" s="49" t="s">
        <v>405</v>
      </c>
      <c r="B393" s="49">
        <v>0</v>
      </c>
      <c r="C393" s="49">
        <v>0</v>
      </c>
      <c r="D393" s="49">
        <v>9</v>
      </c>
      <c r="E393" s="49">
        <v>2</v>
      </c>
      <c r="F393" s="49">
        <v>35.245194517480762</v>
      </c>
      <c r="G393" s="49">
        <v>0.16044784138596996</v>
      </c>
    </row>
    <row r="394" spans="1:7" x14ac:dyDescent="0.2">
      <c r="A394" s="49" t="s">
        <v>406</v>
      </c>
      <c r="B394" s="49">
        <v>0</v>
      </c>
      <c r="C394" s="49">
        <v>0</v>
      </c>
      <c r="D394" s="49">
        <v>12</v>
      </c>
      <c r="E394" s="49">
        <v>4</v>
      </c>
      <c r="F394" s="49">
        <v>24.110399215249654</v>
      </c>
      <c r="G394" s="49">
        <v>0.86474923266659431</v>
      </c>
    </row>
    <row r="395" spans="1:7" x14ac:dyDescent="0.2">
      <c r="A395" s="49" t="s">
        <v>407</v>
      </c>
      <c r="B395" s="49">
        <v>0</v>
      </c>
      <c r="C395" s="49">
        <v>0</v>
      </c>
      <c r="D395" s="49">
        <v>12</v>
      </c>
      <c r="E395" s="49">
        <v>4</v>
      </c>
      <c r="F395" s="49">
        <v>24.712795377610124</v>
      </c>
      <c r="G395" s="49">
        <v>0.98572919612018195</v>
      </c>
    </row>
    <row r="396" spans="1:7" x14ac:dyDescent="0.2">
      <c r="A396" s="49" t="s">
        <v>408</v>
      </c>
      <c r="B396" s="49">
        <v>0</v>
      </c>
      <c r="C396" s="49">
        <v>0</v>
      </c>
      <c r="D396" s="49">
        <v>12</v>
      </c>
      <c r="E396" s="49">
        <v>4</v>
      </c>
      <c r="F396" s="49">
        <v>25.578365111515641</v>
      </c>
      <c r="G396" s="49">
        <v>0.90225915278897995</v>
      </c>
    </row>
    <row r="397" spans="1:7" x14ac:dyDescent="0.2">
      <c r="A397" s="49" t="s">
        <v>409</v>
      </c>
      <c r="B397" s="49">
        <v>0</v>
      </c>
      <c r="C397" s="49">
        <v>0</v>
      </c>
      <c r="D397" s="49">
        <v>12</v>
      </c>
      <c r="E397" s="49">
        <v>4</v>
      </c>
      <c r="F397" s="49">
        <v>25.576535429807873</v>
      </c>
      <c r="G397" s="49">
        <v>0.89329787121436199</v>
      </c>
    </row>
    <row r="398" spans="1:7" x14ac:dyDescent="0.2">
      <c r="A398" s="49" t="s">
        <v>410</v>
      </c>
      <c r="B398" s="49">
        <v>0</v>
      </c>
      <c r="C398" s="49">
        <v>0</v>
      </c>
      <c r="D398" s="49">
        <v>15</v>
      </c>
      <c r="E398" s="49">
        <v>3</v>
      </c>
      <c r="F398" s="49">
        <v>13.603308060797412</v>
      </c>
      <c r="G398" s="49">
        <v>0.19382821668157788</v>
      </c>
    </row>
    <row r="399" spans="1:7" x14ac:dyDescent="0.2">
      <c r="A399" s="49" t="s">
        <v>411</v>
      </c>
      <c r="B399" s="49">
        <v>0</v>
      </c>
      <c r="C399" s="49">
        <v>0</v>
      </c>
      <c r="D399" s="49">
        <v>15</v>
      </c>
      <c r="E399" s="49">
        <v>3</v>
      </c>
      <c r="F399" s="49">
        <v>13.415119181383265</v>
      </c>
      <c r="G399" s="49">
        <v>0.19334269567866849</v>
      </c>
    </row>
    <row r="400" spans="1:7" x14ac:dyDescent="0.2">
      <c r="A400" s="49" t="s">
        <v>412</v>
      </c>
      <c r="B400" s="49">
        <v>0</v>
      </c>
      <c r="C400" s="49">
        <v>0</v>
      </c>
      <c r="D400" s="49">
        <v>18</v>
      </c>
      <c r="E400" s="49">
        <v>8</v>
      </c>
      <c r="F400" s="49">
        <v>-0.42666911586493211</v>
      </c>
      <c r="G400" s="49">
        <v>0.59878610845785663</v>
      </c>
    </row>
    <row r="401" spans="1:7" x14ac:dyDescent="0.2">
      <c r="A401" s="49" t="s">
        <v>413</v>
      </c>
      <c r="B401" s="49">
        <v>1.2E-2</v>
      </c>
      <c r="C401" s="49">
        <v>9.2670980984451701E-3</v>
      </c>
      <c r="D401" s="49">
        <v>18</v>
      </c>
      <c r="E401" s="49">
        <v>8</v>
      </c>
      <c r="F401" s="49">
        <v>0.36980715579277218</v>
      </c>
      <c r="G401" s="49">
        <v>0.7009139043210042</v>
      </c>
    </row>
    <row r="402" spans="1:7" x14ac:dyDescent="0.2">
      <c r="A402" s="49" t="s">
        <v>414</v>
      </c>
      <c r="B402" s="49">
        <v>0</v>
      </c>
      <c r="C402" s="49">
        <v>0</v>
      </c>
      <c r="D402" s="49">
        <v>18</v>
      </c>
      <c r="E402" s="49">
        <v>8</v>
      </c>
      <c r="F402" s="49">
        <v>0.36980715579277218</v>
      </c>
      <c r="G402" s="49">
        <v>0.7009139043210042</v>
      </c>
    </row>
    <row r="403" spans="1:7" x14ac:dyDescent="0.2">
      <c r="A403" s="49" t="s">
        <v>415</v>
      </c>
      <c r="B403" s="49">
        <v>114.31</v>
      </c>
      <c r="C403" s="49">
        <v>0</v>
      </c>
      <c r="D403" s="49">
        <v>12</v>
      </c>
      <c r="E403" s="49">
        <v>2</v>
      </c>
      <c r="F403" s="49">
        <v>29.713114304753617</v>
      </c>
      <c r="G403" s="49">
        <v>1.0356125053206209</v>
      </c>
    </row>
    <row r="404" spans="1:7" x14ac:dyDescent="0.2">
      <c r="A404" s="49" t="s">
        <v>416</v>
      </c>
      <c r="B404" s="49">
        <v>0</v>
      </c>
      <c r="C404" s="49">
        <v>0</v>
      </c>
      <c r="D404" s="49">
        <v>12</v>
      </c>
      <c r="E404" s="49">
        <v>4</v>
      </c>
      <c r="F404" s="49">
        <v>23.75403489439055</v>
      </c>
      <c r="G404" s="49">
        <v>0.95976496886002172</v>
      </c>
    </row>
    <row r="405" spans="1:7" x14ac:dyDescent="0.2">
      <c r="A405" s="49" t="s">
        <v>417</v>
      </c>
      <c r="B405" s="49">
        <v>0</v>
      </c>
      <c r="C405" s="49">
        <v>0</v>
      </c>
      <c r="D405" s="49">
        <v>12</v>
      </c>
      <c r="E405" s="49">
        <v>4</v>
      </c>
      <c r="F405" s="49">
        <v>23.969245404810412</v>
      </c>
      <c r="G405" s="49">
        <v>1.0173300248650461</v>
      </c>
    </row>
    <row r="406" spans="1:7" x14ac:dyDescent="0.2">
      <c r="A406" s="49" t="s">
        <v>418</v>
      </c>
      <c r="B406" s="49">
        <v>149.55699999999999</v>
      </c>
      <c r="C406" s="49">
        <v>46.2428195112414</v>
      </c>
      <c r="D406" s="49">
        <v>12</v>
      </c>
      <c r="E406" s="49">
        <v>4</v>
      </c>
      <c r="F406" s="49">
        <v>24.602699660606195</v>
      </c>
      <c r="G406" s="49">
        <v>0.87012581482954943</v>
      </c>
    </row>
    <row r="407" spans="1:7" x14ac:dyDescent="0.2">
      <c r="A407" s="49" t="s">
        <v>419</v>
      </c>
      <c r="B407" s="49">
        <v>26.25</v>
      </c>
      <c r="C407" s="49">
        <v>0</v>
      </c>
      <c r="D407" s="49">
        <v>13</v>
      </c>
      <c r="E407" s="49">
        <v>4</v>
      </c>
      <c r="F407" s="49">
        <v>11.442488625397399</v>
      </c>
      <c r="G407" s="49">
        <v>2.7938930061510314</v>
      </c>
    </row>
    <row r="408" spans="1:7" x14ac:dyDescent="0.2">
      <c r="A408" s="49" t="s">
        <v>420</v>
      </c>
      <c r="B408" s="49">
        <v>2051.9</v>
      </c>
      <c r="C408" s="49">
        <v>2237.0774809646641</v>
      </c>
      <c r="D408" s="49">
        <v>13</v>
      </c>
      <c r="E408" s="49">
        <v>4</v>
      </c>
      <c r="F408" s="49">
        <v>11.088918115605638</v>
      </c>
      <c r="G408" s="49">
        <v>2.8108532562841182</v>
      </c>
    </row>
    <row r="409" spans="1:7" x14ac:dyDescent="0.2">
      <c r="A409" s="49" t="s">
        <v>421</v>
      </c>
      <c r="B409" s="49">
        <v>0</v>
      </c>
      <c r="C409" s="49">
        <v>0</v>
      </c>
      <c r="D409" s="49">
        <v>11</v>
      </c>
      <c r="E409" s="49">
        <v>2</v>
      </c>
      <c r="F409" s="49">
        <v>30.438198602318732</v>
      </c>
      <c r="G409" s="49">
        <v>0.56197769666956066</v>
      </c>
    </row>
    <row r="410" spans="1:7" x14ac:dyDescent="0.2">
      <c r="A410" s="49" t="s">
        <v>422</v>
      </c>
      <c r="B410" s="49">
        <v>0</v>
      </c>
      <c r="C410" s="49">
        <v>0</v>
      </c>
      <c r="D410" s="49">
        <v>11</v>
      </c>
      <c r="E410" s="49">
        <v>2</v>
      </c>
      <c r="F410" s="49">
        <v>30.438198602318732</v>
      </c>
      <c r="G410" s="49">
        <v>0.56197769666956066</v>
      </c>
    </row>
    <row r="411" spans="1:7" x14ac:dyDescent="0.2">
      <c r="A411" s="49" t="s">
        <v>423</v>
      </c>
      <c r="B411" s="49">
        <v>0</v>
      </c>
      <c r="C411" s="49">
        <v>0</v>
      </c>
      <c r="D411" s="49">
        <v>13</v>
      </c>
      <c r="E411" s="49">
        <v>4</v>
      </c>
      <c r="F411" s="49">
        <v>11.563310744086861</v>
      </c>
      <c r="G411" s="49">
        <v>2.2376206665943856</v>
      </c>
    </row>
    <row r="412" spans="1:7" x14ac:dyDescent="0.2">
      <c r="A412" s="49" t="s">
        <v>424</v>
      </c>
      <c r="B412" s="49">
        <v>0</v>
      </c>
      <c r="C412" s="49">
        <v>0</v>
      </c>
      <c r="D412" s="49">
        <v>13</v>
      </c>
      <c r="E412" s="49">
        <v>4</v>
      </c>
      <c r="F412" s="49">
        <v>11.682487292769762</v>
      </c>
      <c r="G412" s="49">
        <v>2.4092315953336918</v>
      </c>
    </row>
    <row r="413" spans="1:7" x14ac:dyDescent="0.2">
      <c r="A413" s="49" t="s">
        <v>425</v>
      </c>
      <c r="B413" s="49">
        <v>0</v>
      </c>
      <c r="C413" s="49">
        <v>0</v>
      </c>
      <c r="D413" s="49">
        <v>13</v>
      </c>
      <c r="E413" s="49">
        <v>4</v>
      </c>
      <c r="F413" s="49">
        <v>19.396127487323238</v>
      </c>
      <c r="G413" s="49">
        <v>2.1238972116539276</v>
      </c>
    </row>
    <row r="414" spans="1:7" x14ac:dyDescent="0.2">
      <c r="A414" s="49" t="s">
        <v>426</v>
      </c>
      <c r="B414" s="49">
        <v>0</v>
      </c>
      <c r="C414" s="49">
        <v>0</v>
      </c>
      <c r="D414" s="49">
        <v>13</v>
      </c>
      <c r="E414" s="49">
        <v>4</v>
      </c>
      <c r="F414" s="49">
        <v>19.396670444708729</v>
      </c>
      <c r="G414" s="49">
        <v>2.1238332363277079</v>
      </c>
    </row>
    <row r="415" spans="1:7" x14ac:dyDescent="0.2">
      <c r="A415" s="49" t="s">
        <v>427</v>
      </c>
      <c r="B415" s="49">
        <v>298.54999999999995</v>
      </c>
      <c r="C415" s="49">
        <v>0</v>
      </c>
      <c r="D415" s="49">
        <v>15</v>
      </c>
      <c r="E415" s="49">
        <v>5</v>
      </c>
      <c r="F415" s="49">
        <v>6.1470659487010275</v>
      </c>
      <c r="G415" s="49">
        <v>3.7305325263800069</v>
      </c>
    </row>
    <row r="416" spans="1:7" x14ac:dyDescent="0.2">
      <c r="A416" s="49" t="s">
        <v>428</v>
      </c>
      <c r="B416" s="49">
        <v>0</v>
      </c>
      <c r="C416" s="49">
        <v>0</v>
      </c>
      <c r="D416" s="49">
        <v>10</v>
      </c>
      <c r="E416" s="49">
        <v>2</v>
      </c>
      <c r="F416" s="49">
        <v>42.442956498689128</v>
      </c>
      <c r="G416" s="49">
        <v>3.4645321295268818</v>
      </c>
    </row>
    <row r="417" spans="1:7" x14ac:dyDescent="0.2">
      <c r="A417" s="49" t="s">
        <v>429</v>
      </c>
      <c r="B417" s="49">
        <v>562.81349999999998</v>
      </c>
      <c r="C417" s="49">
        <v>1.853419619689034E-2</v>
      </c>
      <c r="D417" s="49">
        <v>14</v>
      </c>
      <c r="E417" s="49">
        <v>3</v>
      </c>
      <c r="F417" s="49">
        <v>14.565188826403029</v>
      </c>
      <c r="G417" s="49">
        <v>0.23984066864860071</v>
      </c>
    </row>
    <row r="418" spans="1:7" x14ac:dyDescent="0.2">
      <c r="A418" s="49" t="s">
        <v>430</v>
      </c>
      <c r="B418" s="49">
        <v>6.9999999999999993E-3</v>
      </c>
      <c r="C418" s="49">
        <v>0</v>
      </c>
      <c r="D418" s="49">
        <v>16</v>
      </c>
      <c r="E418" s="49">
        <v>9</v>
      </c>
      <c r="F418" s="49">
        <v>2.7730308433277662</v>
      </c>
      <c r="G418" s="49">
        <v>2.4984691576211766</v>
      </c>
    </row>
    <row r="419" spans="1:7" x14ac:dyDescent="0.2">
      <c r="A419" s="49" t="s">
        <v>431</v>
      </c>
      <c r="B419" s="49">
        <v>0</v>
      </c>
      <c r="C419" s="49">
        <v>0</v>
      </c>
      <c r="D419" s="49">
        <v>16</v>
      </c>
      <c r="E419" s="49">
        <v>9</v>
      </c>
      <c r="F419" s="49">
        <v>3.0517312599316901</v>
      </c>
      <c r="G419" s="49">
        <v>2.4038385023851769</v>
      </c>
    </row>
    <row r="420" spans="1:7" x14ac:dyDescent="0.2">
      <c r="A420" s="49" t="s">
        <v>432</v>
      </c>
      <c r="B420" s="49">
        <v>40.950000000000003</v>
      </c>
      <c r="C420" s="49">
        <v>0</v>
      </c>
      <c r="D420" s="49">
        <v>16</v>
      </c>
      <c r="E420" s="49">
        <v>9</v>
      </c>
      <c r="F420" s="49">
        <v>3.7084708554933932</v>
      </c>
      <c r="G420" s="49">
        <v>2.1808474534132274</v>
      </c>
    </row>
    <row r="421" spans="1:7" x14ac:dyDescent="0.2">
      <c r="A421" s="49" t="s">
        <v>433</v>
      </c>
      <c r="B421" s="49">
        <v>19.95</v>
      </c>
      <c r="C421" s="49">
        <v>0</v>
      </c>
      <c r="D421" s="49">
        <v>16</v>
      </c>
      <c r="E421" s="49">
        <v>9</v>
      </c>
      <c r="F421" s="49">
        <v>3.7355820511054576</v>
      </c>
      <c r="G421" s="49">
        <v>1.9856808134251926</v>
      </c>
    </row>
    <row r="422" spans="1:7" x14ac:dyDescent="0.2">
      <c r="A422" s="49" t="s">
        <v>434</v>
      </c>
      <c r="B422" s="49">
        <v>0</v>
      </c>
      <c r="C422" s="49">
        <v>0</v>
      </c>
      <c r="D422" s="49">
        <v>26</v>
      </c>
      <c r="E422" s="49">
        <v>14</v>
      </c>
      <c r="F422" s="49">
        <v>-5.894753376951873</v>
      </c>
      <c r="G422" s="49">
        <v>6.2940676622267864</v>
      </c>
    </row>
    <row r="423" spans="1:7" x14ac:dyDescent="0.2">
      <c r="A423" s="49" t="s">
        <v>435</v>
      </c>
      <c r="B423" s="49">
        <v>2839.0084999999999</v>
      </c>
      <c r="C423" s="49">
        <v>3095.2200319787853</v>
      </c>
      <c r="D423" s="49">
        <v>26</v>
      </c>
      <c r="E423" s="49">
        <v>14</v>
      </c>
      <c r="F423" s="49">
        <v>-5.8947533769518703</v>
      </c>
      <c r="G423" s="49">
        <v>6.2940676622267828</v>
      </c>
    </row>
    <row r="424" spans="1:7" x14ac:dyDescent="0.2">
      <c r="A424" s="49" t="s">
        <v>436</v>
      </c>
      <c r="B424" s="49">
        <v>0</v>
      </c>
      <c r="C424" s="49">
        <v>0</v>
      </c>
      <c r="D424" s="49">
        <v>10</v>
      </c>
      <c r="E424" s="49">
        <v>2</v>
      </c>
      <c r="F424" s="49">
        <v>35.326250239794064</v>
      </c>
      <c r="G424" s="49">
        <v>2.1566241625620401</v>
      </c>
    </row>
    <row r="425" spans="1:7" x14ac:dyDescent="0.2">
      <c r="A425" s="49" t="s">
        <v>437</v>
      </c>
      <c r="B425" s="49">
        <v>0</v>
      </c>
      <c r="C425" s="49">
        <v>0</v>
      </c>
      <c r="D425" s="49">
        <v>10</v>
      </c>
      <c r="E425" s="49">
        <v>2</v>
      </c>
      <c r="F425" s="49">
        <v>38.337965238787056</v>
      </c>
      <c r="G425" s="49">
        <v>2.6563474706114718</v>
      </c>
    </row>
    <row r="426" spans="1:7" x14ac:dyDescent="0.2">
      <c r="A426" s="49" t="s">
        <v>438</v>
      </c>
      <c r="B426" s="49">
        <v>12.329891595631445</v>
      </c>
      <c r="C426" s="49">
        <v>1452.1542720263581</v>
      </c>
      <c r="D426" s="49">
        <v>15</v>
      </c>
      <c r="E426" s="49">
        <v>5</v>
      </c>
      <c r="F426" s="49">
        <v>5.1386467651536556</v>
      </c>
      <c r="G426" s="49">
        <v>4.3859011737039379</v>
      </c>
    </row>
    <row r="427" spans="1:7" x14ac:dyDescent="0.2">
      <c r="A427" s="49" t="s">
        <v>439</v>
      </c>
      <c r="B427" s="49">
        <v>149.90700000000001</v>
      </c>
      <c r="C427" s="49">
        <v>277.82760099138619</v>
      </c>
      <c r="D427" s="49">
        <v>10</v>
      </c>
      <c r="E427" s="49">
        <v>2</v>
      </c>
      <c r="F427" s="49">
        <v>38.345108328894177</v>
      </c>
      <c r="G427" s="49">
        <v>2.6533431763787134</v>
      </c>
    </row>
    <row r="428" spans="1:7" x14ac:dyDescent="0.2">
      <c r="A428" s="49" t="s">
        <v>440</v>
      </c>
      <c r="B428" s="49">
        <v>0</v>
      </c>
      <c r="C428" s="49">
        <v>0</v>
      </c>
      <c r="D428" s="49">
        <v>11</v>
      </c>
      <c r="E428" s="49">
        <v>2</v>
      </c>
      <c r="F428" s="49">
        <v>35.320946196559554</v>
      </c>
      <c r="G428" s="49">
        <v>2.1555575935970976</v>
      </c>
    </row>
    <row r="429" spans="1:7" x14ac:dyDescent="0.2">
      <c r="A429" s="49" t="s">
        <v>441</v>
      </c>
      <c r="B429" s="49">
        <v>0</v>
      </c>
      <c r="C429" s="49">
        <v>0</v>
      </c>
      <c r="D429" s="49">
        <v>11</v>
      </c>
      <c r="E429" s="49">
        <v>2</v>
      </c>
      <c r="F429" s="49">
        <v>35.326250239794064</v>
      </c>
      <c r="G429" s="49">
        <v>2.1566241625620401</v>
      </c>
    </row>
    <row r="430" spans="1:7" x14ac:dyDescent="0.2">
      <c r="A430" s="49" t="s">
        <v>442</v>
      </c>
      <c r="B430" s="49">
        <v>0</v>
      </c>
      <c r="C430" s="49">
        <v>0</v>
      </c>
      <c r="D430" s="49">
        <v>10</v>
      </c>
      <c r="E430" s="49">
        <v>2</v>
      </c>
      <c r="F430" s="49">
        <v>36.096254207714402</v>
      </c>
      <c r="G430" s="49">
        <v>2.5049363926021568</v>
      </c>
    </row>
    <row r="431" spans="1:7" x14ac:dyDescent="0.2">
      <c r="A431" s="49" t="s">
        <v>443</v>
      </c>
      <c r="B431" s="49">
        <v>0</v>
      </c>
      <c r="C431" s="49">
        <v>0</v>
      </c>
      <c r="D431" s="49">
        <v>10</v>
      </c>
      <c r="E431" s="49">
        <v>2</v>
      </c>
      <c r="F431" s="49">
        <v>36.096254207714438</v>
      </c>
      <c r="G431" s="49">
        <v>2.5049363926022141</v>
      </c>
    </row>
    <row r="432" spans="1:7" x14ac:dyDescent="0.2">
      <c r="A432" s="49" t="s">
        <v>444</v>
      </c>
      <c r="B432" s="49">
        <v>0</v>
      </c>
      <c r="C432" s="49">
        <v>0</v>
      </c>
      <c r="D432" s="49">
        <v>10</v>
      </c>
      <c r="E432" s="49">
        <v>2</v>
      </c>
      <c r="F432" s="49">
        <v>37.248592695639672</v>
      </c>
      <c r="G432" s="49">
        <v>2.4990974371749148</v>
      </c>
    </row>
    <row r="433" spans="1:7" x14ac:dyDescent="0.2">
      <c r="A433" s="49" t="s">
        <v>445</v>
      </c>
      <c r="B433" s="49">
        <v>0</v>
      </c>
      <c r="C433" s="49">
        <v>0</v>
      </c>
      <c r="D433" s="49">
        <v>10</v>
      </c>
      <c r="E433" s="49">
        <v>2</v>
      </c>
      <c r="F433" s="49">
        <v>37.248592695639744</v>
      </c>
      <c r="G433" s="49">
        <v>2.4990974371749033</v>
      </c>
    </row>
    <row r="434" spans="1:7" x14ac:dyDescent="0.2">
      <c r="A434" s="49" t="s">
        <v>446</v>
      </c>
      <c r="B434" s="49">
        <v>0</v>
      </c>
      <c r="C434" s="49">
        <v>0</v>
      </c>
      <c r="D434" s="49">
        <v>10</v>
      </c>
      <c r="E434" s="49">
        <v>2</v>
      </c>
      <c r="F434" s="49">
        <v>38.337735036693644</v>
      </c>
      <c r="G434" s="49">
        <v>2.6528565967597957</v>
      </c>
    </row>
    <row r="435" spans="1:7" x14ac:dyDescent="0.2">
      <c r="A435" s="49" t="s">
        <v>447</v>
      </c>
      <c r="B435" s="49">
        <v>0</v>
      </c>
      <c r="C435" s="49">
        <v>0</v>
      </c>
      <c r="D435" s="49">
        <v>10</v>
      </c>
      <c r="E435" s="49">
        <v>2</v>
      </c>
      <c r="F435" s="49">
        <v>38.337735036693594</v>
      </c>
      <c r="G435" s="49">
        <v>2.6528565967597975</v>
      </c>
    </row>
    <row r="436" spans="1:7" x14ac:dyDescent="0.2">
      <c r="A436" s="49" t="s">
        <v>448</v>
      </c>
      <c r="B436" s="49">
        <v>0</v>
      </c>
      <c r="C436" s="49">
        <v>0</v>
      </c>
      <c r="D436" s="49">
        <v>23</v>
      </c>
      <c r="E436" s="49">
        <v>18</v>
      </c>
      <c r="F436" s="49">
        <v>3.8609326300801987</v>
      </c>
      <c r="G436" s="49">
        <v>-8.1046682953167632</v>
      </c>
    </row>
    <row r="437" spans="1:7" x14ac:dyDescent="0.2">
      <c r="A437" s="49" t="s">
        <v>449</v>
      </c>
      <c r="B437" s="49">
        <v>1.2196127615334229</v>
      </c>
      <c r="C437" s="49">
        <v>143.64002052590013</v>
      </c>
      <c r="D437" s="49">
        <v>14</v>
      </c>
      <c r="E437" s="49">
        <v>3</v>
      </c>
      <c r="F437" s="49">
        <v>17.817961867787979</v>
      </c>
      <c r="G437" s="49">
        <v>0.44036277547133779</v>
      </c>
    </row>
    <row r="438" spans="1:7" x14ac:dyDescent="0.2">
      <c r="A438" s="49" t="s">
        <v>450</v>
      </c>
      <c r="B438" s="49">
        <v>0</v>
      </c>
      <c r="C438" s="49">
        <v>0</v>
      </c>
      <c r="D438" s="49">
        <v>21</v>
      </c>
      <c r="E438" s="49">
        <v>11</v>
      </c>
      <c r="F438" s="49">
        <v>-5.7511641535858304</v>
      </c>
      <c r="G438" s="49">
        <v>3.5044103916946048</v>
      </c>
    </row>
    <row r="439" spans="1:7" x14ac:dyDescent="0.2">
      <c r="A439" s="49" t="s">
        <v>451</v>
      </c>
      <c r="B439" s="49">
        <v>73.650000000000006</v>
      </c>
      <c r="C439" s="49">
        <v>266.24372836832976</v>
      </c>
      <c r="D439" s="49">
        <v>27</v>
      </c>
      <c r="E439" s="49">
        <v>13</v>
      </c>
      <c r="F439" s="49">
        <v>-9.6855149909877234</v>
      </c>
      <c r="G439" s="49">
        <v>3.8448545017150835</v>
      </c>
    </row>
    <row r="440" spans="1:7" x14ac:dyDescent="0.2">
      <c r="A440" s="49" t="s">
        <v>452</v>
      </c>
      <c r="B440" s="49">
        <v>0.1573693885849578</v>
      </c>
      <c r="C440" s="49">
        <v>18.534196196890342</v>
      </c>
      <c r="D440" s="49">
        <v>3</v>
      </c>
      <c r="E440" s="49">
        <v>1</v>
      </c>
      <c r="F440" s="49">
        <v>53.88464402836054</v>
      </c>
      <c r="G440" s="49">
        <v>4.0967322009197522</v>
      </c>
    </row>
    <row r="441" spans="1:7" x14ac:dyDescent="0.2">
      <c r="A441" s="49" t="s">
        <v>453</v>
      </c>
      <c r="B441" s="49">
        <v>0</v>
      </c>
      <c r="C441" s="49">
        <v>0</v>
      </c>
      <c r="D441" s="49">
        <v>9</v>
      </c>
      <c r="E441" s="49">
        <v>2</v>
      </c>
      <c r="F441" s="49">
        <v>41.160719454404678</v>
      </c>
      <c r="G441" s="49">
        <v>1.7911561683410131</v>
      </c>
    </row>
    <row r="442" spans="1:7" x14ac:dyDescent="0.2">
      <c r="A442" s="49" t="s">
        <v>454</v>
      </c>
      <c r="B442" s="49">
        <v>0</v>
      </c>
      <c r="C442" s="49">
        <v>0</v>
      </c>
      <c r="D442" s="49">
        <v>9</v>
      </c>
      <c r="E442" s="49">
        <v>2</v>
      </c>
      <c r="F442" s="49">
        <v>41.160719454404685</v>
      </c>
      <c r="G442" s="49">
        <v>1.7911561683410131</v>
      </c>
    </row>
    <row r="443" spans="1:7" x14ac:dyDescent="0.2">
      <c r="A443" s="49" t="s">
        <v>455</v>
      </c>
      <c r="B443" s="49">
        <v>0</v>
      </c>
      <c r="C443" s="49">
        <v>0</v>
      </c>
      <c r="D443" s="49">
        <v>1</v>
      </c>
      <c r="E443" s="49">
        <v>1</v>
      </c>
      <c r="F443" s="49">
        <v>57.000347454250488</v>
      </c>
      <c r="G443" s="49">
        <v>4.2037721949548876</v>
      </c>
    </row>
    <row r="444" spans="1:7" x14ac:dyDescent="0.2">
      <c r="A444" s="49" t="s">
        <v>456</v>
      </c>
      <c r="B444" s="49">
        <v>0</v>
      </c>
      <c r="C444" s="49">
        <v>0</v>
      </c>
      <c r="D444" s="49">
        <v>1</v>
      </c>
      <c r="E444" s="49">
        <v>1</v>
      </c>
      <c r="F444" s="49">
        <v>56.585334636322152</v>
      </c>
      <c r="G444" s="49">
        <v>4.0669458420955911</v>
      </c>
    </row>
    <row r="445" spans="1:7" x14ac:dyDescent="0.2">
      <c r="A445" s="49" t="s">
        <v>457</v>
      </c>
      <c r="B445" s="49">
        <v>0</v>
      </c>
      <c r="C445" s="49">
        <v>0</v>
      </c>
      <c r="D445" s="49">
        <v>1</v>
      </c>
      <c r="E445" s="49">
        <v>1</v>
      </c>
      <c r="F445" s="49">
        <v>56.999112297054232</v>
      </c>
      <c r="G445" s="49">
        <v>4.2033649736665382</v>
      </c>
    </row>
    <row r="446" spans="1:7" x14ac:dyDescent="0.2">
      <c r="A446" s="49" t="s">
        <v>458</v>
      </c>
      <c r="B446" s="49">
        <v>0</v>
      </c>
      <c r="C446" s="49">
        <v>0</v>
      </c>
      <c r="D446" s="49">
        <v>2</v>
      </c>
      <c r="E446" s="49">
        <v>1</v>
      </c>
      <c r="F446" s="49">
        <v>53.473453535200932</v>
      </c>
      <c r="G446" s="49">
        <v>0.81459554323964745</v>
      </c>
    </row>
    <row r="447" spans="1:7" x14ac:dyDescent="0.2">
      <c r="A447" s="49" t="s">
        <v>459</v>
      </c>
      <c r="B447" s="49">
        <v>0</v>
      </c>
      <c r="C447" s="49">
        <v>0</v>
      </c>
      <c r="D447" s="49">
        <v>2</v>
      </c>
      <c r="E447" s="49">
        <v>1</v>
      </c>
      <c r="F447" s="49">
        <v>53.473453535200946</v>
      </c>
      <c r="G447" s="49">
        <v>0.81459554323964745</v>
      </c>
    </row>
    <row r="448" spans="1:7" x14ac:dyDescent="0.2">
      <c r="A448" s="49" t="s">
        <v>460</v>
      </c>
      <c r="B448" s="49">
        <v>0</v>
      </c>
      <c r="C448" s="49">
        <v>0</v>
      </c>
      <c r="D448" s="49">
        <v>2</v>
      </c>
      <c r="E448" s="49">
        <v>1</v>
      </c>
      <c r="F448" s="49">
        <v>53.095216977948397</v>
      </c>
      <c r="G448" s="49">
        <v>0.8145955432396409</v>
      </c>
    </row>
    <row r="449" spans="1:7" x14ac:dyDescent="0.2">
      <c r="A449" s="49" t="s">
        <v>461</v>
      </c>
      <c r="B449" s="49">
        <v>0</v>
      </c>
      <c r="C449" s="49">
        <v>0</v>
      </c>
      <c r="D449" s="49">
        <v>7</v>
      </c>
      <c r="E449" s="49">
        <v>1</v>
      </c>
      <c r="F449" s="49">
        <v>47.774424708812418</v>
      </c>
      <c r="G449" s="49">
        <v>2.3791716722524789</v>
      </c>
    </row>
    <row r="450" spans="1:7" x14ac:dyDescent="0.2">
      <c r="A450" s="49" t="s">
        <v>462</v>
      </c>
      <c r="B450" s="49">
        <v>0</v>
      </c>
      <c r="C450" s="49">
        <v>0</v>
      </c>
      <c r="D450" s="49">
        <v>8</v>
      </c>
      <c r="E450" s="49">
        <v>1</v>
      </c>
      <c r="F450" s="49">
        <v>44.693611755869163</v>
      </c>
      <c r="G450" s="49">
        <v>4.1105693353338326</v>
      </c>
    </row>
    <row r="451" spans="1:7" x14ac:dyDescent="0.2">
      <c r="A451" s="49" t="s">
        <v>463</v>
      </c>
      <c r="B451" s="49">
        <v>0</v>
      </c>
      <c r="C451" s="49">
        <v>0</v>
      </c>
      <c r="D451" s="49">
        <v>8</v>
      </c>
      <c r="E451" s="49">
        <v>2</v>
      </c>
      <c r="F451" s="49">
        <v>41.862462092826043</v>
      </c>
      <c r="G451" s="49">
        <v>4.5687760782092379</v>
      </c>
    </row>
    <row r="452" spans="1:7" x14ac:dyDescent="0.2">
      <c r="A452" s="49" t="s">
        <v>464</v>
      </c>
      <c r="B452" s="49">
        <v>0</v>
      </c>
      <c r="C452" s="49">
        <v>0</v>
      </c>
      <c r="D452" s="49">
        <v>6</v>
      </c>
      <c r="E452" s="49">
        <v>2</v>
      </c>
      <c r="F452" s="49">
        <v>37.785026823358542</v>
      </c>
      <c r="G452" s="49">
        <v>1.9066365684570226</v>
      </c>
    </row>
    <row r="453" spans="1:7" x14ac:dyDescent="0.2">
      <c r="A453" s="49" t="s">
        <v>465</v>
      </c>
      <c r="B453" s="49">
        <v>0</v>
      </c>
      <c r="C453" s="49">
        <v>0</v>
      </c>
      <c r="D453" s="49">
        <v>6</v>
      </c>
      <c r="E453" s="49">
        <v>2</v>
      </c>
      <c r="F453" s="49">
        <v>37.785026823358542</v>
      </c>
      <c r="G453" s="49">
        <v>1.9066365684570226</v>
      </c>
    </row>
    <row r="454" spans="1:7" x14ac:dyDescent="0.2">
      <c r="A454" s="49" t="s">
        <v>466</v>
      </c>
      <c r="B454" s="49">
        <v>95.05</v>
      </c>
      <c r="C454" s="49">
        <v>176.16753485144267</v>
      </c>
      <c r="D454" s="49">
        <v>22</v>
      </c>
      <c r="E454" s="49">
        <v>12</v>
      </c>
      <c r="F454" s="49">
        <v>-7.7000369155246116</v>
      </c>
      <c r="G454" s="49">
        <v>1.6829616354620938</v>
      </c>
    </row>
    <row r="455" spans="1:7" x14ac:dyDescent="0.2">
      <c r="A455" s="49" t="s">
        <v>467</v>
      </c>
      <c r="B455" s="49">
        <v>0</v>
      </c>
      <c r="C455" s="49">
        <v>0</v>
      </c>
      <c r="D455" s="49">
        <v>22</v>
      </c>
      <c r="E455" s="49">
        <v>12</v>
      </c>
      <c r="F455" s="49">
        <v>-7.7000369155246116</v>
      </c>
      <c r="G455" s="49">
        <v>1.6829616354620933</v>
      </c>
    </row>
    <row r="456" spans="1:7" x14ac:dyDescent="0.2">
      <c r="A456" s="49" t="s">
        <v>468</v>
      </c>
      <c r="B456" s="49">
        <v>0</v>
      </c>
      <c r="C456" s="49">
        <v>0</v>
      </c>
      <c r="D456" s="49">
        <v>22</v>
      </c>
      <c r="E456" s="49">
        <v>12</v>
      </c>
      <c r="F456" s="49">
        <v>-7.7000369155246116</v>
      </c>
      <c r="G456" s="49">
        <v>1.6829616354620933</v>
      </c>
    </row>
    <row r="457" spans="1:7" x14ac:dyDescent="0.2">
      <c r="A457" s="49" t="s">
        <v>469</v>
      </c>
      <c r="B457" s="49">
        <v>84</v>
      </c>
      <c r="C457" s="49">
        <v>0</v>
      </c>
      <c r="D457" s="49">
        <v>18</v>
      </c>
      <c r="E457" s="49">
        <v>8</v>
      </c>
      <c r="F457" s="49">
        <v>2.7576003964151252</v>
      </c>
      <c r="G457" s="49">
        <v>0.8128359950410402</v>
      </c>
    </row>
    <row r="458" spans="1:7" x14ac:dyDescent="0.2">
      <c r="A458" s="49" t="s">
        <v>470</v>
      </c>
      <c r="B458" s="49">
        <v>0</v>
      </c>
      <c r="C458" s="49">
        <v>0</v>
      </c>
      <c r="D458" s="49">
        <v>25</v>
      </c>
      <c r="E458" s="49">
        <v>18</v>
      </c>
      <c r="F458" s="49">
        <v>-3.7606827683826802</v>
      </c>
      <c r="G458" s="49">
        <v>-1.6021429053391862</v>
      </c>
    </row>
    <row r="459" spans="1:7" x14ac:dyDescent="0.2">
      <c r="A459" s="49" t="s">
        <v>471</v>
      </c>
      <c r="B459" s="49">
        <v>0</v>
      </c>
      <c r="C459" s="49">
        <v>0</v>
      </c>
      <c r="D459" s="49">
        <v>25</v>
      </c>
      <c r="E459" s="49">
        <v>18</v>
      </c>
      <c r="F459" s="49">
        <v>-8.8603316802555039</v>
      </c>
      <c r="G459" s="49">
        <v>-1.7554474564062428</v>
      </c>
    </row>
    <row r="460" spans="1:7" x14ac:dyDescent="0.2">
      <c r="A460" s="49" t="s">
        <v>472</v>
      </c>
      <c r="B460" s="49">
        <v>12.475</v>
      </c>
      <c r="C460" s="49">
        <v>23.1214097556207</v>
      </c>
      <c r="D460" s="49">
        <v>25</v>
      </c>
      <c r="E460" s="49">
        <v>18</v>
      </c>
      <c r="F460" s="49">
        <v>-3.372087708253543</v>
      </c>
      <c r="G460" s="49">
        <v>-1.4242654566645632</v>
      </c>
    </row>
    <row r="461" spans="1:7" x14ac:dyDescent="0.2">
      <c r="A461" s="49" t="s">
        <v>473</v>
      </c>
      <c r="B461" s="49">
        <v>12.475</v>
      </c>
      <c r="C461" s="49">
        <v>23.1214097556207</v>
      </c>
      <c r="D461" s="49">
        <v>25</v>
      </c>
      <c r="E461" s="49">
        <v>18</v>
      </c>
      <c r="F461" s="49">
        <v>-5.5298170487283427</v>
      </c>
      <c r="G461" s="49">
        <v>-0.45927522829555351</v>
      </c>
    </row>
    <row r="462" spans="1:7" x14ac:dyDescent="0.2">
      <c r="A462" s="49" t="s">
        <v>474</v>
      </c>
      <c r="B462" s="49">
        <v>0</v>
      </c>
      <c r="C462" s="49">
        <v>0</v>
      </c>
      <c r="D462" s="49">
        <v>10</v>
      </c>
      <c r="E462" s="49">
        <v>2</v>
      </c>
      <c r="F462" s="49">
        <v>39.325168626655014</v>
      </c>
      <c r="G462" s="49">
        <v>1.0809021052866539</v>
      </c>
    </row>
    <row r="463" spans="1:7" x14ac:dyDescent="0.2">
      <c r="A463" s="49" t="s">
        <v>475</v>
      </c>
      <c r="B463" s="49">
        <v>0</v>
      </c>
      <c r="C463" s="49">
        <v>0</v>
      </c>
      <c r="D463" s="49">
        <v>10</v>
      </c>
      <c r="E463" s="49">
        <v>2</v>
      </c>
      <c r="F463" s="49">
        <v>39.325168626655014</v>
      </c>
      <c r="G463" s="49">
        <v>1.0809021052866539</v>
      </c>
    </row>
    <row r="464" spans="1:7" x14ac:dyDescent="0.2">
      <c r="A464" s="49" t="s">
        <v>476</v>
      </c>
      <c r="B464" s="49">
        <v>0</v>
      </c>
      <c r="C464" s="49">
        <v>0</v>
      </c>
      <c r="D464" s="49">
        <v>16</v>
      </c>
      <c r="E464" s="49">
        <v>5</v>
      </c>
      <c r="F464" s="49">
        <v>2.0204947184953239</v>
      </c>
      <c r="G464" s="49">
        <v>1.3224121534708932</v>
      </c>
    </row>
    <row r="465" spans="1:7" x14ac:dyDescent="0.2">
      <c r="A465" s="49" t="s">
        <v>477</v>
      </c>
      <c r="B465" s="49">
        <v>0</v>
      </c>
      <c r="C465" s="49">
        <v>0</v>
      </c>
      <c r="D465" s="49">
        <v>11</v>
      </c>
      <c r="E465" s="49">
        <v>2</v>
      </c>
      <c r="F465" s="49">
        <v>38.284989691315801</v>
      </c>
      <c r="G465" s="49">
        <v>2.1370559771571118</v>
      </c>
    </row>
    <row r="466" spans="1:7" x14ac:dyDescent="0.2">
      <c r="A466" s="49" t="s">
        <v>478</v>
      </c>
      <c r="B466" s="49">
        <v>0</v>
      </c>
      <c r="C466" s="49">
        <v>0</v>
      </c>
      <c r="D466" s="49">
        <v>12</v>
      </c>
      <c r="E466" s="49">
        <v>2</v>
      </c>
      <c r="F466" s="49">
        <v>25.71307093620003</v>
      </c>
      <c r="G466" s="49">
        <v>1.0198072443991024</v>
      </c>
    </row>
    <row r="467" spans="1:7" x14ac:dyDescent="0.2">
      <c r="A467" s="49" t="s">
        <v>479</v>
      </c>
      <c r="B467" s="49">
        <v>0</v>
      </c>
      <c r="C467" s="49">
        <v>0</v>
      </c>
      <c r="D467" s="49">
        <v>11</v>
      </c>
      <c r="E467" s="49">
        <v>2</v>
      </c>
      <c r="F467" s="49">
        <v>37.405762968557568</v>
      </c>
      <c r="G467" s="49">
        <v>1.8066591598772597</v>
      </c>
    </row>
    <row r="468" spans="1:7" x14ac:dyDescent="0.2">
      <c r="A468" s="49" t="s">
        <v>480</v>
      </c>
      <c r="B468" s="49">
        <v>14.186850380933945</v>
      </c>
      <c r="C468" s="49">
        <v>1670.8577871496641</v>
      </c>
      <c r="D468" s="49">
        <v>16</v>
      </c>
      <c r="E468" s="49">
        <v>5</v>
      </c>
      <c r="F468" s="49">
        <v>4.9446132283939503</v>
      </c>
      <c r="G468" s="49">
        <v>2.9106846388199612</v>
      </c>
    </row>
    <row r="469" spans="1:7" x14ac:dyDescent="0.2">
      <c r="A469" s="49" t="s">
        <v>481</v>
      </c>
      <c r="B469" s="49">
        <v>0</v>
      </c>
      <c r="C469" s="49">
        <v>0</v>
      </c>
      <c r="D469" s="49">
        <v>16</v>
      </c>
      <c r="E469" s="49">
        <v>5</v>
      </c>
      <c r="F469" s="49">
        <v>4.9187718198723562</v>
      </c>
      <c r="G469" s="49">
        <v>2.8317094888013923</v>
      </c>
    </row>
    <row r="470" spans="1:7" x14ac:dyDescent="0.2">
      <c r="A470" s="49" t="s">
        <v>482</v>
      </c>
      <c r="B470" s="49">
        <v>0</v>
      </c>
      <c r="C470" s="49">
        <v>0</v>
      </c>
      <c r="D470" s="49">
        <v>16</v>
      </c>
      <c r="E470" s="49">
        <v>5</v>
      </c>
      <c r="F470" s="49">
        <v>4.9139941714997084</v>
      </c>
      <c r="G470" s="49">
        <v>2.8487698448693957</v>
      </c>
    </row>
    <row r="471" spans="1:7" x14ac:dyDescent="0.2">
      <c r="A471" s="49" t="s">
        <v>483</v>
      </c>
      <c r="B471" s="49">
        <v>0</v>
      </c>
      <c r="C471" s="49">
        <v>0</v>
      </c>
      <c r="D471" s="49">
        <v>15</v>
      </c>
      <c r="E471" s="49">
        <v>6</v>
      </c>
      <c r="F471" s="49">
        <v>7.2648807480102224</v>
      </c>
      <c r="G471" s="49">
        <v>-0.68373753177630692</v>
      </c>
    </row>
    <row r="472" spans="1:7" x14ac:dyDescent="0.2">
      <c r="A472" s="49" t="s">
        <v>484</v>
      </c>
      <c r="B472" s="49">
        <v>24.957000000000001</v>
      </c>
      <c r="C472" s="49">
        <v>46.2428195112414</v>
      </c>
      <c r="D472" s="49">
        <v>15</v>
      </c>
      <c r="E472" s="49">
        <v>6</v>
      </c>
      <c r="F472" s="49">
        <v>7.4866502112951663</v>
      </c>
      <c r="G472" s="49">
        <v>-0.51373846070350349</v>
      </c>
    </row>
    <row r="473" spans="1:7" x14ac:dyDescent="0.2">
      <c r="A473" s="49" t="s">
        <v>485</v>
      </c>
      <c r="B473" s="49">
        <v>5.0000000000000001E-3</v>
      </c>
      <c r="C473" s="49">
        <v>9.2670980984451701E-3</v>
      </c>
      <c r="D473" s="49">
        <v>1</v>
      </c>
      <c r="E473" s="49">
        <v>1</v>
      </c>
      <c r="F473" s="49">
        <v>51.100937904044457</v>
      </c>
      <c r="G473" s="49">
        <v>1.7456300278045709</v>
      </c>
    </row>
    <row r="474" spans="1:7" x14ac:dyDescent="0.2">
      <c r="A474" s="49" t="s">
        <v>486</v>
      </c>
      <c r="B474" s="49">
        <v>4.95</v>
      </c>
      <c r="C474" s="49">
        <v>9.1744271174607182</v>
      </c>
      <c r="D474" s="49">
        <v>1</v>
      </c>
      <c r="E474" s="49">
        <v>1</v>
      </c>
      <c r="F474" s="49">
        <v>49.404503395447684</v>
      </c>
      <c r="G474" s="49">
        <v>0.732359761224464</v>
      </c>
    </row>
    <row r="475" spans="1:7" x14ac:dyDescent="0.2">
      <c r="A475" s="49" t="s">
        <v>487</v>
      </c>
      <c r="B475" s="49">
        <v>149.44999999999999</v>
      </c>
      <c r="C475" s="49">
        <v>276.99356216252613</v>
      </c>
      <c r="D475" s="49">
        <v>24</v>
      </c>
      <c r="E475" s="49">
        <v>16</v>
      </c>
      <c r="F475" s="49">
        <v>4.066078147854375</v>
      </c>
      <c r="G475" s="49">
        <v>-4.5028413808420416</v>
      </c>
    </row>
    <row r="476" spans="1:7" x14ac:dyDescent="0.2">
      <c r="A476" s="49" t="s">
        <v>488</v>
      </c>
      <c r="B476" s="49">
        <v>0</v>
      </c>
      <c r="C476" s="49">
        <v>0</v>
      </c>
      <c r="D476" s="49">
        <v>23</v>
      </c>
      <c r="E476" s="49">
        <v>18</v>
      </c>
      <c r="F476" s="49">
        <v>-4.7168730230113756</v>
      </c>
      <c r="G476" s="49">
        <v>-3.5344176108472585</v>
      </c>
    </row>
    <row r="477" spans="1:7" x14ac:dyDescent="0.2">
      <c r="A477" s="49" t="s">
        <v>489</v>
      </c>
      <c r="B477" s="49">
        <v>0</v>
      </c>
      <c r="C477" s="49">
        <v>0</v>
      </c>
      <c r="D477" s="49">
        <v>10</v>
      </c>
      <c r="E477" s="49">
        <v>2</v>
      </c>
      <c r="F477" s="49">
        <v>42.254255727054314</v>
      </c>
      <c r="G477" s="49">
        <v>1.9098455780699639</v>
      </c>
    </row>
    <row r="478" spans="1:7" x14ac:dyDescent="0.2">
      <c r="A478" s="49" t="s">
        <v>490</v>
      </c>
      <c r="B478" s="49">
        <v>25.346489236747772</v>
      </c>
      <c r="C478" s="49">
        <v>92.114955098544982</v>
      </c>
      <c r="D478" s="49">
        <v>15</v>
      </c>
      <c r="E478" s="49">
        <v>6</v>
      </c>
      <c r="F478" s="49">
        <v>10.414631723033057</v>
      </c>
      <c r="G478" s="49">
        <v>0.50608576290575491</v>
      </c>
    </row>
    <row r="479" spans="1:7" x14ac:dyDescent="0.2">
      <c r="A479" s="49" t="s">
        <v>491</v>
      </c>
      <c r="B479" s="49">
        <v>0</v>
      </c>
      <c r="C479" s="49">
        <v>0</v>
      </c>
      <c r="D479" s="49">
        <v>8</v>
      </c>
      <c r="E479" s="49">
        <v>2</v>
      </c>
      <c r="F479" s="49">
        <v>37.427174558175452</v>
      </c>
      <c r="G479" s="49">
        <v>3.1551609799687261</v>
      </c>
    </row>
    <row r="480" spans="1:7" x14ac:dyDescent="0.2">
      <c r="A480" s="49" t="s">
        <v>492</v>
      </c>
      <c r="B480" s="49">
        <v>0</v>
      </c>
      <c r="C480" s="49">
        <v>0</v>
      </c>
      <c r="D480" s="49">
        <v>8</v>
      </c>
      <c r="E480" s="49">
        <v>2</v>
      </c>
      <c r="F480" s="49">
        <v>37.427174558175452</v>
      </c>
      <c r="G480" s="49">
        <v>3.1551609799687261</v>
      </c>
    </row>
    <row r="481" spans="1:7" x14ac:dyDescent="0.2">
      <c r="A481" s="49" t="s">
        <v>493</v>
      </c>
      <c r="B481" s="49">
        <v>0</v>
      </c>
      <c r="C481" s="49">
        <v>0</v>
      </c>
      <c r="D481" s="49">
        <v>6</v>
      </c>
      <c r="E481" s="49">
        <v>1</v>
      </c>
      <c r="F481" s="49">
        <v>45.599173359545112</v>
      </c>
      <c r="G481" s="49">
        <v>4.0848824543936635</v>
      </c>
    </row>
    <row r="482" spans="1:7" x14ac:dyDescent="0.2">
      <c r="A482" s="49" t="s">
        <v>494</v>
      </c>
      <c r="B482" s="49">
        <v>0</v>
      </c>
      <c r="C482" s="49">
        <v>0</v>
      </c>
      <c r="D482" s="49">
        <v>8</v>
      </c>
      <c r="E482" s="49">
        <v>2</v>
      </c>
      <c r="F482" s="49">
        <v>38.398200519135777</v>
      </c>
      <c r="G482" s="49">
        <v>3.1551609799687261</v>
      </c>
    </row>
    <row r="483" spans="1:7" x14ac:dyDescent="0.2">
      <c r="A483" s="49" t="s">
        <v>495</v>
      </c>
      <c r="B483" s="49">
        <v>0</v>
      </c>
      <c r="C483" s="49">
        <v>0</v>
      </c>
      <c r="D483" s="49">
        <v>8</v>
      </c>
      <c r="E483" s="49">
        <v>2</v>
      </c>
      <c r="F483" s="49">
        <v>38.39820051913577</v>
      </c>
      <c r="G483" s="49">
        <v>3.1551609799687261</v>
      </c>
    </row>
    <row r="484" spans="1:7" x14ac:dyDescent="0.2">
      <c r="A484" s="49" t="s">
        <v>496</v>
      </c>
      <c r="B484" s="49">
        <v>0</v>
      </c>
      <c r="C484" s="49">
        <v>0</v>
      </c>
      <c r="D484" s="49">
        <v>7</v>
      </c>
      <c r="E484" s="49">
        <v>1</v>
      </c>
      <c r="F484" s="49">
        <v>47.77442470881234</v>
      </c>
      <c r="G484" s="49">
        <v>3.7138387369797967</v>
      </c>
    </row>
    <row r="485" spans="1:7" x14ac:dyDescent="0.2">
      <c r="A485" s="49" t="s">
        <v>497</v>
      </c>
      <c r="B485" s="49">
        <v>191.79999999999998</v>
      </c>
      <c r="C485" s="49">
        <v>0</v>
      </c>
      <c r="D485" s="49">
        <v>10</v>
      </c>
      <c r="E485" s="49">
        <v>2</v>
      </c>
      <c r="F485" s="49">
        <v>38.912476083300611</v>
      </c>
      <c r="G485" s="49">
        <v>1.0764010911016839</v>
      </c>
    </row>
    <row r="486" spans="1:7" x14ac:dyDescent="0.2">
      <c r="A486" s="49" t="s">
        <v>498</v>
      </c>
      <c r="B486" s="49">
        <v>1768.2489734917938</v>
      </c>
      <c r="C486" s="49">
        <v>1074.0566696097951</v>
      </c>
      <c r="D486" s="49">
        <v>15</v>
      </c>
      <c r="E486" s="49">
        <v>5</v>
      </c>
      <c r="F486" s="49">
        <v>5.1388716355807755</v>
      </c>
      <c r="G486" s="49">
        <v>4.2959841052616428</v>
      </c>
    </row>
    <row r="487" spans="1:7" x14ac:dyDescent="0.2">
      <c r="A487" s="49" t="s">
        <v>499</v>
      </c>
      <c r="B487" s="49">
        <v>0</v>
      </c>
      <c r="C487" s="49">
        <v>0</v>
      </c>
      <c r="D487" s="49">
        <v>3</v>
      </c>
      <c r="E487" s="49">
        <v>1</v>
      </c>
      <c r="F487" s="49">
        <v>59.134334482954827</v>
      </c>
      <c r="G487" s="49">
        <v>4.0967322009197842</v>
      </c>
    </row>
    <row r="488" spans="1:7" x14ac:dyDescent="0.2">
      <c r="A488" s="49" t="s">
        <v>500</v>
      </c>
      <c r="B488" s="49">
        <v>0</v>
      </c>
      <c r="C488" s="49">
        <v>0</v>
      </c>
      <c r="D488" s="49">
        <v>10</v>
      </c>
      <c r="E488" s="49">
        <v>2</v>
      </c>
      <c r="F488" s="49">
        <v>38.920140076380406</v>
      </c>
      <c r="G488" s="49">
        <v>1.5631509331426572</v>
      </c>
    </row>
    <row r="489" spans="1:7" x14ac:dyDescent="0.2">
      <c r="A489" s="49" t="s">
        <v>501</v>
      </c>
      <c r="B489" s="49">
        <v>0</v>
      </c>
      <c r="C489" s="49">
        <v>0</v>
      </c>
      <c r="D489" s="49">
        <v>10</v>
      </c>
      <c r="E489" s="49">
        <v>2</v>
      </c>
      <c r="F489" s="49">
        <v>38.171018152280958</v>
      </c>
      <c r="G489" s="49">
        <v>1.0619396305816216</v>
      </c>
    </row>
    <row r="490" spans="1:7" x14ac:dyDescent="0.2">
      <c r="A490" s="49" t="s">
        <v>502</v>
      </c>
      <c r="B490" s="49">
        <v>150.005</v>
      </c>
      <c r="C490" s="49">
        <v>278.02221005145356</v>
      </c>
      <c r="D490" s="49">
        <v>10</v>
      </c>
      <c r="E490" s="49">
        <v>2</v>
      </c>
      <c r="F490" s="49">
        <v>37.90820283487907</v>
      </c>
      <c r="G490" s="49">
        <v>1.0183316066279269</v>
      </c>
    </row>
    <row r="491" spans="1:7" x14ac:dyDescent="0.2">
      <c r="A491" s="49" t="s">
        <v>503</v>
      </c>
      <c r="B491" s="49">
        <v>0</v>
      </c>
      <c r="C491" s="49">
        <v>0</v>
      </c>
      <c r="D491" s="49">
        <v>10</v>
      </c>
      <c r="E491" s="49">
        <v>2</v>
      </c>
      <c r="F491" s="49">
        <v>38.006610019704638</v>
      </c>
      <c r="G491" s="49">
        <v>1.0619396305816216</v>
      </c>
    </row>
    <row r="492" spans="1:7" x14ac:dyDescent="0.2">
      <c r="A492" s="49" t="s">
        <v>504</v>
      </c>
      <c r="B492" s="49">
        <v>0</v>
      </c>
      <c r="C492" s="49">
        <v>0</v>
      </c>
      <c r="D492" s="49">
        <v>10</v>
      </c>
      <c r="E492" s="49">
        <v>2</v>
      </c>
      <c r="F492" s="49">
        <v>38.006610019704652</v>
      </c>
      <c r="G492" s="49">
        <v>1.0619396305816229</v>
      </c>
    </row>
    <row r="493" spans="1:7" x14ac:dyDescent="0.2">
      <c r="A493" s="49" t="s">
        <v>505</v>
      </c>
      <c r="B493" s="49">
        <v>0</v>
      </c>
      <c r="C493" s="49">
        <v>0</v>
      </c>
      <c r="D493" s="49">
        <v>10</v>
      </c>
      <c r="E493" s="49">
        <v>2</v>
      </c>
      <c r="F493" s="49">
        <v>38.478873651307794</v>
      </c>
      <c r="G493" s="49">
        <v>1.9979631998194607</v>
      </c>
    </row>
    <row r="494" spans="1:7" x14ac:dyDescent="0.2">
      <c r="A494" s="49" t="s">
        <v>506</v>
      </c>
      <c r="B494" s="49">
        <v>0</v>
      </c>
      <c r="C494" s="49">
        <v>0</v>
      </c>
      <c r="D494" s="49">
        <v>10</v>
      </c>
      <c r="E494" s="49">
        <v>2</v>
      </c>
      <c r="F494" s="49">
        <v>38.145290926070018</v>
      </c>
      <c r="G494" s="49">
        <v>1.9993052402388032</v>
      </c>
    </row>
    <row r="495" spans="1:7" x14ac:dyDescent="0.2">
      <c r="A495" s="49" t="s">
        <v>507</v>
      </c>
      <c r="B495" s="49">
        <v>0</v>
      </c>
      <c r="C495" s="49">
        <v>0</v>
      </c>
      <c r="D495" s="49">
        <v>9</v>
      </c>
      <c r="E495" s="49">
        <v>2</v>
      </c>
      <c r="F495" s="49">
        <v>41.973643692987395</v>
      </c>
      <c r="G495" s="49">
        <v>1.7945859086729057</v>
      </c>
    </row>
    <row r="496" spans="1:7" x14ac:dyDescent="0.2">
      <c r="A496" s="49" t="s">
        <v>508</v>
      </c>
      <c r="B496" s="49">
        <v>0</v>
      </c>
      <c r="C496" s="49">
        <v>0</v>
      </c>
      <c r="D496" s="49">
        <v>9</v>
      </c>
      <c r="E496" s="49">
        <v>2</v>
      </c>
      <c r="F496" s="49">
        <v>41.973643692987395</v>
      </c>
      <c r="G496" s="49">
        <v>1.7945859086729057</v>
      </c>
    </row>
    <row r="497" spans="1:7" x14ac:dyDescent="0.2">
      <c r="A497" s="49" t="s">
        <v>509</v>
      </c>
      <c r="B497" s="49">
        <v>100.005</v>
      </c>
      <c r="C497" s="49">
        <v>185.35122906700184</v>
      </c>
      <c r="D497" s="49">
        <v>9</v>
      </c>
      <c r="E497" s="49">
        <v>2</v>
      </c>
      <c r="F497" s="49">
        <v>41.565022280796249</v>
      </c>
      <c r="G497" s="49">
        <v>1.8506372095948975</v>
      </c>
    </row>
    <row r="498" spans="1:7" x14ac:dyDescent="0.2">
      <c r="A498" s="49" t="s">
        <v>510</v>
      </c>
      <c r="B498" s="49">
        <v>108.38927586124358</v>
      </c>
      <c r="C498" s="49">
        <v>863.70280987318836</v>
      </c>
      <c r="D498" s="49">
        <v>24</v>
      </c>
      <c r="E498" s="49">
        <v>16</v>
      </c>
      <c r="F498" s="49">
        <v>3.4679316255958001</v>
      </c>
      <c r="G498" s="49">
        <v>-3.531888536253422</v>
      </c>
    </row>
    <row r="499" spans="1:7" x14ac:dyDescent="0.2">
      <c r="A499" s="49" t="s">
        <v>511</v>
      </c>
      <c r="B499" s="49">
        <v>31.499999999999996</v>
      </c>
      <c r="C499" s="49">
        <v>0</v>
      </c>
      <c r="D499" s="49">
        <v>1</v>
      </c>
      <c r="E499" s="49">
        <v>1</v>
      </c>
      <c r="F499" s="49">
        <v>46.384151318530044</v>
      </c>
      <c r="G499" s="49">
        <v>1.8872952474622369</v>
      </c>
    </row>
    <row r="500" spans="1:7" x14ac:dyDescent="0.2">
      <c r="A500" s="49" t="s">
        <v>512</v>
      </c>
      <c r="B500" s="49">
        <v>0</v>
      </c>
      <c r="C500" s="49">
        <v>0</v>
      </c>
      <c r="D500" s="49">
        <v>1</v>
      </c>
      <c r="E500" s="49">
        <v>1</v>
      </c>
      <c r="F500" s="49">
        <v>47.409955369301294</v>
      </c>
      <c r="G500" s="49">
        <v>0.93448494870718413</v>
      </c>
    </row>
    <row r="501" spans="1:7" x14ac:dyDescent="0.2">
      <c r="A501" s="49" t="s">
        <v>513</v>
      </c>
      <c r="B501" s="49">
        <v>0.1573693885849578</v>
      </c>
      <c r="C501" s="49">
        <v>18.534196196890342</v>
      </c>
      <c r="D501" s="49">
        <v>1</v>
      </c>
      <c r="E501" s="49">
        <v>1</v>
      </c>
      <c r="F501" s="49">
        <v>59.166795586915377</v>
      </c>
      <c r="G501" s="49">
        <v>4.066945842095592</v>
      </c>
    </row>
    <row r="502" spans="1:7" x14ac:dyDescent="0.2">
      <c r="A502" s="49" t="s">
        <v>514</v>
      </c>
      <c r="B502" s="49">
        <v>0</v>
      </c>
      <c r="C502" s="49">
        <v>0</v>
      </c>
      <c r="D502" s="49">
        <v>15</v>
      </c>
      <c r="E502" s="49">
        <v>5</v>
      </c>
      <c r="F502" s="49">
        <v>5.7924662948926242</v>
      </c>
      <c r="G502" s="49">
        <v>0.35218418845518662</v>
      </c>
    </row>
    <row r="503" spans="1:7" x14ac:dyDescent="0.2">
      <c r="A503" s="49" t="s">
        <v>515</v>
      </c>
      <c r="B503" s="49">
        <v>0</v>
      </c>
      <c r="C503" s="49">
        <v>0</v>
      </c>
      <c r="D503" s="49">
        <v>15</v>
      </c>
      <c r="E503" s="49">
        <v>5</v>
      </c>
      <c r="F503" s="49">
        <v>6.1682042969879243</v>
      </c>
      <c r="G503" s="49">
        <v>-0.94246161307310117</v>
      </c>
    </row>
    <row r="504" spans="1:7" x14ac:dyDescent="0.2">
      <c r="A504" s="49" t="s">
        <v>516</v>
      </c>
      <c r="B504" s="49">
        <v>0</v>
      </c>
      <c r="C504" s="49">
        <v>0</v>
      </c>
      <c r="D504" s="49">
        <v>18</v>
      </c>
      <c r="E504" s="49">
        <v>8</v>
      </c>
      <c r="F504" s="49">
        <v>-0.11387233138722944</v>
      </c>
      <c r="G504" s="49">
        <v>-6.230001330622556E-3</v>
      </c>
    </row>
    <row r="505" spans="1:7" x14ac:dyDescent="0.2">
      <c r="A505" s="49" t="s">
        <v>517</v>
      </c>
      <c r="B505" s="49">
        <v>0</v>
      </c>
      <c r="C505" s="49">
        <v>0</v>
      </c>
      <c r="D505" s="49">
        <v>15</v>
      </c>
      <c r="E505" s="49">
        <v>5</v>
      </c>
      <c r="F505" s="49">
        <v>5.2989695521702833</v>
      </c>
      <c r="G505" s="49">
        <v>2.8220124197301653</v>
      </c>
    </row>
    <row r="506" spans="1:7" x14ac:dyDescent="0.2">
      <c r="A506" s="49" t="s">
        <v>518</v>
      </c>
      <c r="B506" s="49">
        <v>0</v>
      </c>
      <c r="C506" s="49">
        <v>0</v>
      </c>
      <c r="D506" s="49">
        <v>1</v>
      </c>
      <c r="E506" s="49">
        <v>1</v>
      </c>
      <c r="F506" s="49">
        <v>56.702188244200521</v>
      </c>
      <c r="G506" s="49">
        <v>4.1702560416465184</v>
      </c>
    </row>
    <row r="507" spans="1:7" x14ac:dyDescent="0.2">
      <c r="A507" s="49" t="s">
        <v>519</v>
      </c>
      <c r="B507" s="49">
        <v>5.0000000000000001E-3</v>
      </c>
      <c r="C507" s="49">
        <v>9.2670980984451701E-3</v>
      </c>
      <c r="D507" s="49">
        <v>1</v>
      </c>
      <c r="E507" s="49">
        <v>1</v>
      </c>
      <c r="F507" s="49">
        <v>56.944189833785849</v>
      </c>
      <c r="G507" s="49">
        <v>3.8994022615835462</v>
      </c>
    </row>
    <row r="508" spans="1:7" x14ac:dyDescent="0.2">
      <c r="A508" s="49" t="s">
        <v>520</v>
      </c>
      <c r="B508" s="49">
        <v>0</v>
      </c>
      <c r="C508" s="49">
        <v>0</v>
      </c>
      <c r="D508" s="49">
        <v>1</v>
      </c>
      <c r="E508" s="49">
        <v>1</v>
      </c>
      <c r="F508" s="49">
        <v>56.64280367409259</v>
      </c>
      <c r="G508" s="49">
        <v>3.8889008754014887</v>
      </c>
    </row>
    <row r="509" spans="1:7" x14ac:dyDescent="0.2">
      <c r="A509" s="49" t="s">
        <v>521</v>
      </c>
      <c r="B509" s="49">
        <v>0</v>
      </c>
      <c r="C509" s="49">
        <v>0</v>
      </c>
      <c r="D509" s="49">
        <v>1</v>
      </c>
      <c r="E509" s="49">
        <v>1</v>
      </c>
      <c r="F509" s="49">
        <v>56.64280367409259</v>
      </c>
      <c r="G509" s="49">
        <v>3.8889008754014887</v>
      </c>
    </row>
    <row r="510" spans="1:7" x14ac:dyDescent="0.2">
      <c r="A510" s="49" t="s">
        <v>522</v>
      </c>
      <c r="B510" s="49">
        <v>2.2425137873356489</v>
      </c>
      <c r="C510" s="49">
        <v>264.11229580568732</v>
      </c>
      <c r="D510" s="49">
        <v>13</v>
      </c>
      <c r="E510" s="49">
        <v>4</v>
      </c>
      <c r="F510" s="49">
        <v>10.616154160791236</v>
      </c>
      <c r="G510" s="49">
        <v>2.8771206873791568</v>
      </c>
    </row>
    <row r="511" spans="1:7" x14ac:dyDescent="0.2">
      <c r="A511" s="49" t="s">
        <v>523</v>
      </c>
      <c r="B511" s="49">
        <v>1764.0069999999998</v>
      </c>
      <c r="C511" s="49">
        <v>0</v>
      </c>
      <c r="D511" s="49">
        <v>13</v>
      </c>
      <c r="E511" s="49">
        <v>4</v>
      </c>
      <c r="F511" s="49">
        <v>10.717499765757314</v>
      </c>
      <c r="G511" s="49">
        <v>2.7314019016568416</v>
      </c>
    </row>
    <row r="512" spans="1:7" x14ac:dyDescent="0.2">
      <c r="A512" s="49" t="s">
        <v>524</v>
      </c>
      <c r="B512" s="49">
        <v>7.1209648334693405</v>
      </c>
      <c r="C512" s="49">
        <v>838.67237790928789</v>
      </c>
      <c r="D512" s="49">
        <v>27</v>
      </c>
      <c r="E512" s="49">
        <v>13</v>
      </c>
      <c r="F512" s="49">
        <v>-8.8642869244393676</v>
      </c>
      <c r="G512" s="49">
        <v>4.8561401796094028</v>
      </c>
    </row>
    <row r="513" spans="1:7" x14ac:dyDescent="0.2">
      <c r="A513" s="49" t="s">
        <v>525</v>
      </c>
      <c r="B513" s="49">
        <v>0</v>
      </c>
      <c r="C513" s="49">
        <v>0</v>
      </c>
      <c r="D513" s="49">
        <v>3</v>
      </c>
      <c r="E513" s="49">
        <v>1</v>
      </c>
      <c r="F513" s="49">
        <v>54.418510854251636</v>
      </c>
      <c r="G513" s="49">
        <v>3.3849097663984864</v>
      </c>
    </row>
    <row r="514" spans="1:7" x14ac:dyDescent="0.2">
      <c r="A514" s="49" t="s">
        <v>526</v>
      </c>
      <c r="B514" s="49">
        <v>0</v>
      </c>
      <c r="C514" s="49">
        <v>0</v>
      </c>
      <c r="D514" s="49">
        <v>1</v>
      </c>
      <c r="E514" s="49">
        <v>1</v>
      </c>
      <c r="F514" s="49">
        <v>72.636057846879666</v>
      </c>
      <c r="G514" s="49">
        <v>3.5699682190760225</v>
      </c>
    </row>
    <row r="515" spans="1:7" x14ac:dyDescent="0.2">
      <c r="A515" s="49" t="s">
        <v>527</v>
      </c>
      <c r="B515" s="49">
        <v>0</v>
      </c>
      <c r="C515" s="49">
        <v>0</v>
      </c>
      <c r="D515" s="49">
        <v>24</v>
      </c>
      <c r="E515" s="49">
        <v>16</v>
      </c>
      <c r="F515" s="49">
        <v>2.5119694176638454</v>
      </c>
      <c r="G515" s="49">
        <v>-3.8961500039143364</v>
      </c>
    </row>
    <row r="516" spans="1:7" x14ac:dyDescent="0.2">
      <c r="A516" s="49" t="s">
        <v>528</v>
      </c>
      <c r="B516" s="49">
        <v>0</v>
      </c>
      <c r="C516" s="49">
        <v>0</v>
      </c>
      <c r="D516" s="49">
        <v>24</v>
      </c>
      <c r="E516" s="49">
        <v>16</v>
      </c>
      <c r="F516" s="49">
        <v>2.5119694176638432</v>
      </c>
      <c r="G516" s="49">
        <v>-3.8783165889458395</v>
      </c>
    </row>
    <row r="517" spans="1:7" x14ac:dyDescent="0.2">
      <c r="A517" s="49" t="s">
        <v>529</v>
      </c>
      <c r="B517" s="49">
        <v>12.475</v>
      </c>
      <c r="C517" s="49">
        <v>23.1214097556207</v>
      </c>
      <c r="D517" s="49">
        <v>25</v>
      </c>
      <c r="E517" s="49">
        <v>18</v>
      </c>
      <c r="F517" s="49">
        <v>-9.8538885661312623</v>
      </c>
      <c r="G517" s="49">
        <v>-2.8408552475692757</v>
      </c>
    </row>
    <row r="518" spans="1:7" x14ac:dyDescent="0.2">
      <c r="A518" s="49" t="s">
        <v>530</v>
      </c>
      <c r="B518" s="49">
        <v>12.475</v>
      </c>
      <c r="C518" s="49">
        <v>23.1214097556207</v>
      </c>
      <c r="D518" s="49">
        <v>25</v>
      </c>
      <c r="E518" s="49">
        <v>18</v>
      </c>
      <c r="F518" s="49">
        <v>-9.8538885661312623</v>
      </c>
      <c r="G518" s="49">
        <v>-2.8408552475692757</v>
      </c>
    </row>
    <row r="519" spans="1:7" x14ac:dyDescent="0.2">
      <c r="A519" s="49" t="s">
        <v>531</v>
      </c>
      <c r="B519" s="49">
        <v>0</v>
      </c>
      <c r="C519" s="49">
        <v>0</v>
      </c>
      <c r="D519" s="49">
        <v>9</v>
      </c>
      <c r="E519" s="49">
        <v>2</v>
      </c>
      <c r="F519" s="49">
        <v>42.328959459680206</v>
      </c>
      <c r="G519" s="49">
        <v>2.2297012323548957</v>
      </c>
    </row>
    <row r="520" spans="1:7" x14ac:dyDescent="0.2">
      <c r="A520" s="49" t="s">
        <v>532</v>
      </c>
      <c r="B520" s="49">
        <v>0</v>
      </c>
      <c r="C520" s="49">
        <v>0</v>
      </c>
      <c r="D520" s="49">
        <v>9</v>
      </c>
      <c r="E520" s="49">
        <v>2</v>
      </c>
      <c r="F520" s="49">
        <v>42.328825953296516</v>
      </c>
      <c r="G520" s="49">
        <v>2.2296720913026618</v>
      </c>
    </row>
    <row r="521" spans="1:7" x14ac:dyDescent="0.2">
      <c r="A521" s="49" t="s">
        <v>533</v>
      </c>
      <c r="B521" s="49">
        <v>12.975</v>
      </c>
      <c r="C521" s="49">
        <v>24.048119565465218</v>
      </c>
      <c r="D521" s="49">
        <v>27</v>
      </c>
      <c r="E521" s="49">
        <v>13</v>
      </c>
      <c r="F521" s="49">
        <v>-9.1089080506452742</v>
      </c>
      <c r="G521" s="49">
        <v>5.1518994232842834</v>
      </c>
    </row>
    <row r="522" spans="1:7" x14ac:dyDescent="0.2">
      <c r="A522" s="49" t="s">
        <v>534</v>
      </c>
      <c r="B522" s="49">
        <v>12.475</v>
      </c>
      <c r="C522" s="49">
        <v>23.1214097556207</v>
      </c>
      <c r="D522" s="49">
        <v>27</v>
      </c>
      <c r="E522" s="49">
        <v>13</v>
      </c>
      <c r="F522" s="49">
        <v>-9.1129686629012134</v>
      </c>
      <c r="G522" s="49">
        <v>5.1547705959441998</v>
      </c>
    </row>
    <row r="523" spans="1:7" x14ac:dyDescent="0.2">
      <c r="A523" s="49" t="s">
        <v>535</v>
      </c>
      <c r="B523" s="49">
        <v>271.40699999999998</v>
      </c>
      <c r="C523" s="49">
        <v>52.822459161137466</v>
      </c>
      <c r="D523" s="49">
        <v>18</v>
      </c>
      <c r="E523" s="49">
        <v>7</v>
      </c>
      <c r="F523" s="49">
        <v>4.6594459791564926</v>
      </c>
      <c r="G523" s="49">
        <v>0.97187315433288657</v>
      </c>
    </row>
    <row r="524" spans="1:7" x14ac:dyDescent="0.2">
      <c r="A524" s="49" t="s">
        <v>536</v>
      </c>
      <c r="B524" s="49">
        <v>0</v>
      </c>
      <c r="C524" s="49">
        <v>0</v>
      </c>
      <c r="D524" s="49">
        <v>18</v>
      </c>
      <c r="E524" s="49">
        <v>7</v>
      </c>
      <c r="F524" s="49">
        <v>4.7104564796029358</v>
      </c>
      <c r="G524" s="49">
        <v>0.93572834540291117</v>
      </c>
    </row>
    <row r="525" spans="1:7" x14ac:dyDescent="0.2">
      <c r="A525" s="49" t="s">
        <v>537</v>
      </c>
      <c r="B525" s="49">
        <v>0</v>
      </c>
      <c r="C525" s="49">
        <v>0</v>
      </c>
      <c r="D525" s="49">
        <v>18</v>
      </c>
      <c r="E525" s="49">
        <v>7</v>
      </c>
      <c r="F525" s="49">
        <v>4.7104564796029367</v>
      </c>
      <c r="G525" s="49">
        <v>0.93572834540291094</v>
      </c>
    </row>
    <row r="526" spans="1:7" x14ac:dyDescent="0.2">
      <c r="A526" s="49" t="s">
        <v>538</v>
      </c>
      <c r="B526" s="49">
        <v>0</v>
      </c>
      <c r="C526" s="49">
        <v>0</v>
      </c>
      <c r="D526" s="49">
        <v>18</v>
      </c>
      <c r="E526" s="49">
        <v>15</v>
      </c>
      <c r="F526" s="49">
        <v>-2.1182476485325838</v>
      </c>
      <c r="G526" s="49">
        <v>0.99912591651687688</v>
      </c>
    </row>
    <row r="527" spans="1:7" x14ac:dyDescent="0.2">
      <c r="A527" s="49" t="s">
        <v>539</v>
      </c>
      <c r="B527" s="49">
        <v>0</v>
      </c>
      <c r="C527" s="49">
        <v>0</v>
      </c>
      <c r="D527" s="49">
        <v>18</v>
      </c>
      <c r="E527" s="49">
        <v>15</v>
      </c>
      <c r="F527" s="49">
        <v>-2.2253499170508131</v>
      </c>
      <c r="G527" s="49">
        <v>0.89105053319673588</v>
      </c>
    </row>
    <row r="528" spans="1:7" x14ac:dyDescent="0.2">
      <c r="A528" s="49" t="s">
        <v>540</v>
      </c>
      <c r="B528" s="49">
        <v>593.6</v>
      </c>
      <c r="C528" s="49">
        <v>0</v>
      </c>
      <c r="D528" s="49">
        <v>18</v>
      </c>
      <c r="E528" s="49">
        <v>10</v>
      </c>
      <c r="F528" s="49">
        <v>6.9116797146673115</v>
      </c>
      <c r="G528" s="49">
        <v>-2.3121733206350417</v>
      </c>
    </row>
    <row r="529" spans="1:7" x14ac:dyDescent="0.2">
      <c r="A529" s="49" t="s">
        <v>541</v>
      </c>
      <c r="B529" s="49">
        <v>0</v>
      </c>
      <c r="C529" s="49">
        <v>0</v>
      </c>
      <c r="D529" s="49">
        <v>9</v>
      </c>
      <c r="E529" s="49">
        <v>2</v>
      </c>
      <c r="F529" s="49">
        <v>41.800931744922408</v>
      </c>
      <c r="G529" s="49">
        <v>1.2428121863173718</v>
      </c>
    </row>
    <row r="530" spans="1:7" x14ac:dyDescent="0.2">
      <c r="A530" s="49" t="s">
        <v>542</v>
      </c>
      <c r="B530" s="49">
        <v>0</v>
      </c>
      <c r="C530" s="49">
        <v>0</v>
      </c>
      <c r="D530" s="49">
        <v>9</v>
      </c>
      <c r="E530" s="49">
        <v>2</v>
      </c>
      <c r="F530" s="49">
        <v>26.521703530827129</v>
      </c>
      <c r="G530" s="49">
        <v>6.5368373276385441</v>
      </c>
    </row>
    <row r="531" spans="1:7" x14ac:dyDescent="0.2">
      <c r="A531" s="49" t="s">
        <v>543</v>
      </c>
      <c r="B531" s="49">
        <v>0</v>
      </c>
      <c r="C531" s="49">
        <v>0</v>
      </c>
      <c r="D531" s="49">
        <v>9</v>
      </c>
      <c r="E531" s="49">
        <v>2</v>
      </c>
      <c r="F531" s="49">
        <v>41.997591510777788</v>
      </c>
      <c r="G531" s="49">
        <v>1.2428121863173718</v>
      </c>
    </row>
    <row r="532" spans="1:7" x14ac:dyDescent="0.2">
      <c r="A532" s="49" t="s">
        <v>544</v>
      </c>
      <c r="B532" s="49">
        <v>0</v>
      </c>
      <c r="C532" s="49">
        <v>0</v>
      </c>
      <c r="D532" s="49">
        <v>9</v>
      </c>
      <c r="E532" s="49">
        <v>2</v>
      </c>
      <c r="F532" s="49">
        <v>26.718363296682515</v>
      </c>
      <c r="G532" s="49">
        <v>6.5368373276385441</v>
      </c>
    </row>
    <row r="533" spans="1:7" x14ac:dyDescent="0.2">
      <c r="A533" s="49" t="s">
        <v>545</v>
      </c>
      <c r="B533" s="49">
        <v>0</v>
      </c>
      <c r="C533" s="49">
        <v>0</v>
      </c>
      <c r="D533" s="49">
        <v>11</v>
      </c>
      <c r="E533" s="49">
        <v>2</v>
      </c>
      <c r="F533" s="49">
        <v>42.65423999177434</v>
      </c>
      <c r="G533" s="49">
        <v>1.8132556780517279</v>
      </c>
    </row>
    <row r="534" spans="1:7" x14ac:dyDescent="0.2">
      <c r="A534" s="49" t="s">
        <v>546</v>
      </c>
      <c r="B534" s="49">
        <v>0</v>
      </c>
      <c r="C534" s="49">
        <v>0</v>
      </c>
      <c r="D534" s="49">
        <v>11</v>
      </c>
      <c r="E534" s="49">
        <v>2</v>
      </c>
      <c r="F534" s="49">
        <v>42.65423999177434</v>
      </c>
      <c r="G534" s="49">
        <v>1.8132556780517279</v>
      </c>
    </row>
    <row r="535" spans="1:7" x14ac:dyDescent="0.2">
      <c r="A535" s="49" t="s">
        <v>547</v>
      </c>
      <c r="B535" s="49">
        <v>0</v>
      </c>
      <c r="C535" s="49">
        <v>0</v>
      </c>
      <c r="D535" s="49">
        <v>11</v>
      </c>
      <c r="E535" s="49">
        <v>2</v>
      </c>
      <c r="F535" s="49">
        <v>37.646294004367327</v>
      </c>
      <c r="G535" s="49">
        <v>1.1653850213974604</v>
      </c>
    </row>
    <row r="536" spans="1:7" x14ac:dyDescent="0.2">
      <c r="A536" s="49" t="s">
        <v>548</v>
      </c>
      <c r="B536" s="49">
        <v>0</v>
      </c>
      <c r="C536" s="49">
        <v>0</v>
      </c>
      <c r="D536" s="49">
        <v>11</v>
      </c>
      <c r="E536" s="49">
        <v>2</v>
      </c>
      <c r="F536" s="49">
        <v>31.820138238605409</v>
      </c>
      <c r="G536" s="49">
        <v>1.1653850213974593</v>
      </c>
    </row>
    <row r="537" spans="1:7" x14ac:dyDescent="0.2">
      <c r="A537" s="49" t="s">
        <v>549</v>
      </c>
      <c r="B537" s="49">
        <v>57</v>
      </c>
      <c r="C537" s="49">
        <v>105.64491832227493</v>
      </c>
      <c r="D537" s="49">
        <v>15</v>
      </c>
      <c r="E537" s="49">
        <v>6</v>
      </c>
      <c r="F537" s="49">
        <v>6.6769825728636212</v>
      </c>
      <c r="G537" s="49">
        <v>0.5186902408207108</v>
      </c>
    </row>
    <row r="538" spans="1:7" x14ac:dyDescent="0.2">
      <c r="A538" s="49" t="s">
        <v>550</v>
      </c>
      <c r="B538" s="49">
        <v>0</v>
      </c>
      <c r="C538" s="49">
        <v>0</v>
      </c>
      <c r="D538" s="49">
        <v>15</v>
      </c>
      <c r="E538" s="49">
        <v>6</v>
      </c>
      <c r="F538" s="49">
        <v>8.8853738858938609</v>
      </c>
      <c r="G538" s="49">
        <v>0.66469211000229067</v>
      </c>
    </row>
    <row r="539" spans="1:7" x14ac:dyDescent="0.2">
      <c r="A539" s="49" t="s">
        <v>551</v>
      </c>
      <c r="B539" s="49">
        <v>0</v>
      </c>
      <c r="C539" s="49">
        <v>0</v>
      </c>
      <c r="D539" s="49">
        <v>24</v>
      </c>
      <c r="E539" s="49">
        <v>18</v>
      </c>
      <c r="F539" s="49">
        <v>4.9877084975399759</v>
      </c>
      <c r="G539" s="49">
        <v>-7.7871038210764931</v>
      </c>
    </row>
    <row r="540" spans="1:7" x14ac:dyDescent="0.2">
      <c r="A540" s="49" t="s">
        <v>552</v>
      </c>
      <c r="B540" s="49">
        <v>0</v>
      </c>
      <c r="C540" s="49">
        <v>0</v>
      </c>
      <c r="D540" s="49">
        <v>24</v>
      </c>
      <c r="E540" s="49">
        <v>18</v>
      </c>
      <c r="F540" s="49">
        <v>4.9877084975399759</v>
      </c>
      <c r="G540" s="49">
        <v>-7.7871038210764931</v>
      </c>
    </row>
    <row r="541" spans="1:7" x14ac:dyDescent="0.2">
      <c r="A541" s="49" t="s">
        <v>553</v>
      </c>
      <c r="B541" s="49">
        <v>0</v>
      </c>
      <c r="C541" s="49">
        <v>0</v>
      </c>
      <c r="D541" s="49">
        <v>24</v>
      </c>
      <c r="E541" s="49">
        <v>18</v>
      </c>
      <c r="F541" s="49">
        <v>2.5440729968322224</v>
      </c>
      <c r="G541" s="49">
        <v>-4.7702413157939931</v>
      </c>
    </row>
    <row r="542" spans="1:7" x14ac:dyDescent="0.2">
      <c r="A542" s="49" t="s">
        <v>554</v>
      </c>
      <c r="B542" s="49">
        <v>0</v>
      </c>
      <c r="C542" s="49">
        <v>0</v>
      </c>
      <c r="D542" s="49">
        <v>24</v>
      </c>
      <c r="E542" s="49">
        <v>18</v>
      </c>
      <c r="F542" s="49">
        <v>2.5440729968322224</v>
      </c>
      <c r="G542" s="49">
        <v>-4.7702413157939931</v>
      </c>
    </row>
    <row r="543" spans="1:7" x14ac:dyDescent="0.2">
      <c r="A543" s="49" t="s">
        <v>555</v>
      </c>
      <c r="B543" s="49">
        <v>0</v>
      </c>
      <c r="C543" s="49">
        <v>0</v>
      </c>
      <c r="D543" s="49">
        <v>24</v>
      </c>
      <c r="E543" s="49">
        <v>18</v>
      </c>
      <c r="F543" s="49">
        <v>2.5440729968322224</v>
      </c>
      <c r="G543" s="49">
        <v>-4.7702413157939931</v>
      </c>
    </row>
    <row r="544" spans="1:7" x14ac:dyDescent="0.2">
      <c r="A544" s="49" t="s">
        <v>556</v>
      </c>
      <c r="B544" s="49">
        <v>5.0000000000000001E-3</v>
      </c>
      <c r="C544" s="49">
        <v>9.2670980984451701E-3</v>
      </c>
      <c r="D544" s="49">
        <v>9</v>
      </c>
      <c r="E544" s="49">
        <v>2</v>
      </c>
      <c r="F544" s="49">
        <v>41.85191898629418</v>
      </c>
      <c r="G544" s="49">
        <v>1.8784991980852301</v>
      </c>
    </row>
    <row r="545" spans="1:7" x14ac:dyDescent="0.2">
      <c r="A545" s="49" t="s">
        <v>557</v>
      </c>
      <c r="B545" s="49">
        <v>0</v>
      </c>
      <c r="C545" s="49">
        <v>0</v>
      </c>
      <c r="D545" s="49">
        <v>9</v>
      </c>
      <c r="E545" s="49">
        <v>2</v>
      </c>
      <c r="F545" s="49">
        <v>41.85191898629418</v>
      </c>
      <c r="G545" s="49">
        <v>1.8784991980852301</v>
      </c>
    </row>
    <row r="546" spans="1:7" x14ac:dyDescent="0.2">
      <c r="A546" s="49" t="s">
        <v>558</v>
      </c>
      <c r="B546" s="49">
        <v>0</v>
      </c>
      <c r="C546" s="49">
        <v>0</v>
      </c>
      <c r="D546" s="49">
        <v>9</v>
      </c>
      <c r="E546" s="49">
        <v>2</v>
      </c>
      <c r="F546" s="49">
        <v>41.85191898629418</v>
      </c>
      <c r="G546" s="49">
        <v>1.8784991980852301</v>
      </c>
    </row>
    <row r="547" spans="1:7" x14ac:dyDescent="0.2">
      <c r="A547" s="49" t="s">
        <v>559</v>
      </c>
      <c r="B547" s="49">
        <v>0.36981806317465082</v>
      </c>
      <c r="C547" s="49">
        <v>43.555361062692299</v>
      </c>
      <c r="D547" s="49">
        <v>6</v>
      </c>
      <c r="E547" s="49">
        <v>1</v>
      </c>
      <c r="F547" s="49">
        <v>45.599173359545112</v>
      </c>
      <c r="G547" s="49">
        <v>4.0848824543936635</v>
      </c>
    </row>
    <row r="548" spans="1:7" x14ac:dyDescent="0.2">
      <c r="A548" s="49" t="s">
        <v>560</v>
      </c>
      <c r="B548" s="49">
        <v>0</v>
      </c>
      <c r="C548" s="49">
        <v>0</v>
      </c>
      <c r="D548" s="49">
        <v>3</v>
      </c>
      <c r="E548" s="49">
        <v>1</v>
      </c>
      <c r="F548" s="49">
        <v>54.596466462881963</v>
      </c>
      <c r="G548" s="49">
        <v>3.3849097663985033</v>
      </c>
    </row>
    <row r="549" spans="1:7" x14ac:dyDescent="0.2">
      <c r="A549" s="49" t="s">
        <v>561</v>
      </c>
      <c r="B549" s="49">
        <v>0</v>
      </c>
      <c r="C549" s="49">
        <v>0</v>
      </c>
      <c r="D549" s="49">
        <v>3</v>
      </c>
      <c r="E549" s="49">
        <v>1</v>
      </c>
      <c r="F549" s="49">
        <v>53.884644028360611</v>
      </c>
      <c r="G549" s="49">
        <v>4.0967322009197522</v>
      </c>
    </row>
    <row r="550" spans="1:7" x14ac:dyDescent="0.2">
      <c r="A550" s="49" t="s">
        <v>562</v>
      </c>
      <c r="B550" s="49">
        <v>0</v>
      </c>
      <c r="C550" s="49">
        <v>0</v>
      </c>
      <c r="D550" s="49">
        <v>3</v>
      </c>
      <c r="E550" s="49">
        <v>1</v>
      </c>
      <c r="F550" s="49">
        <v>54.596466462881821</v>
      </c>
      <c r="G550" s="49">
        <v>3.3849097663984233</v>
      </c>
    </row>
    <row r="551" spans="1:7" x14ac:dyDescent="0.2">
      <c r="A551" s="49" t="s">
        <v>563</v>
      </c>
      <c r="B551" s="49">
        <v>0</v>
      </c>
      <c r="C551" s="49">
        <v>0</v>
      </c>
      <c r="D551" s="49">
        <v>24</v>
      </c>
      <c r="E551" s="49">
        <v>18</v>
      </c>
      <c r="F551" s="49">
        <v>2.7150854890708342</v>
      </c>
      <c r="G551" s="49">
        <v>-4.6283142587394659</v>
      </c>
    </row>
    <row r="552" spans="1:7" x14ac:dyDescent="0.2">
      <c r="A552" s="49" t="s">
        <v>564</v>
      </c>
      <c r="B552" s="49">
        <v>0</v>
      </c>
      <c r="C552" s="49">
        <v>0</v>
      </c>
      <c r="D552" s="49">
        <v>24</v>
      </c>
      <c r="E552" s="49">
        <v>18</v>
      </c>
      <c r="F552" s="49">
        <v>2.7134193215567484</v>
      </c>
      <c r="G552" s="49">
        <v>-4.626236005174146</v>
      </c>
    </row>
    <row r="553" spans="1:7" x14ac:dyDescent="0.2">
      <c r="A553" s="49" t="s">
        <v>565</v>
      </c>
      <c r="B553" s="49">
        <v>64.849999999999994</v>
      </c>
      <c r="C553" s="49">
        <v>46.2428195112414</v>
      </c>
      <c r="D553" s="49">
        <v>26</v>
      </c>
      <c r="E553" s="49">
        <v>17</v>
      </c>
      <c r="F553" s="49">
        <v>-3.8149404679047598</v>
      </c>
      <c r="G553" s="49">
        <v>-1.8623562739206576</v>
      </c>
    </row>
    <row r="554" spans="1:7" x14ac:dyDescent="0.2">
      <c r="A554" s="49" t="s">
        <v>566</v>
      </c>
      <c r="B554" s="49">
        <v>12.733763980297214</v>
      </c>
      <c r="C554" s="49">
        <v>15.75406676735679</v>
      </c>
      <c r="D554" s="49">
        <v>1</v>
      </c>
      <c r="E554" s="49">
        <v>1</v>
      </c>
      <c r="F554" s="49">
        <v>62.191940462312097</v>
      </c>
      <c r="G554" s="49">
        <v>4.0658052220377474</v>
      </c>
    </row>
    <row r="555" spans="1:7" x14ac:dyDescent="0.2">
      <c r="A555" s="49" t="s">
        <v>567</v>
      </c>
      <c r="B555" s="49">
        <v>12.733763980297214</v>
      </c>
      <c r="C555" s="49">
        <v>15.75406676735679</v>
      </c>
      <c r="D555" s="49">
        <v>1</v>
      </c>
      <c r="E555" s="49">
        <v>1</v>
      </c>
      <c r="F555" s="49">
        <v>62.191940462312097</v>
      </c>
      <c r="G555" s="49">
        <v>4.0658052220377474</v>
      </c>
    </row>
    <row r="556" spans="1:7" x14ac:dyDescent="0.2">
      <c r="A556" s="49" t="s">
        <v>568</v>
      </c>
      <c r="B556" s="49">
        <v>0</v>
      </c>
      <c r="C556" s="49">
        <v>0</v>
      </c>
      <c r="D556" s="49">
        <v>2</v>
      </c>
      <c r="E556" s="49">
        <v>1</v>
      </c>
      <c r="F556" s="49">
        <v>54.556502154513474</v>
      </c>
      <c r="G556" s="49">
        <v>0.8145955432396853</v>
      </c>
    </row>
    <row r="557" spans="1:7" x14ac:dyDescent="0.2">
      <c r="A557" s="49" t="s">
        <v>569</v>
      </c>
      <c r="B557" s="49">
        <v>0</v>
      </c>
      <c r="C557" s="49">
        <v>0</v>
      </c>
      <c r="D557" s="49">
        <v>2</v>
      </c>
      <c r="E557" s="49">
        <v>1</v>
      </c>
      <c r="F557" s="49">
        <v>53.48876850273161</v>
      </c>
      <c r="G557" s="49">
        <v>0.81459554323964734</v>
      </c>
    </row>
    <row r="558" spans="1:7" x14ac:dyDescent="0.2">
      <c r="A558" s="49" t="s">
        <v>570</v>
      </c>
      <c r="B558" s="49">
        <v>0</v>
      </c>
      <c r="C558" s="49">
        <v>0</v>
      </c>
      <c r="D558" s="49">
        <v>5</v>
      </c>
      <c r="E558" s="49">
        <v>1</v>
      </c>
      <c r="F558" s="49">
        <v>49.502706975359928</v>
      </c>
      <c r="G558" s="49">
        <v>1.0562743100881964</v>
      </c>
    </row>
    <row r="559" spans="1:7" x14ac:dyDescent="0.2">
      <c r="A559" s="49" t="s">
        <v>571</v>
      </c>
      <c r="B559" s="49">
        <v>0</v>
      </c>
      <c r="C559" s="49">
        <v>0</v>
      </c>
      <c r="D559" s="49">
        <v>5</v>
      </c>
      <c r="E559" s="49">
        <v>1</v>
      </c>
      <c r="F559" s="49">
        <v>46.299506020014277</v>
      </c>
      <c r="G559" s="49">
        <v>1.0562743100881964</v>
      </c>
    </row>
    <row r="560" spans="1:7" x14ac:dyDescent="0.2">
      <c r="A560" s="49" t="s">
        <v>572</v>
      </c>
      <c r="B560" s="49">
        <v>0</v>
      </c>
      <c r="C560" s="49">
        <v>0</v>
      </c>
      <c r="D560" s="49">
        <v>5</v>
      </c>
      <c r="E560" s="49">
        <v>1</v>
      </c>
      <c r="F560" s="49">
        <v>48.802245852232154</v>
      </c>
      <c r="G560" s="49">
        <v>4.4243712333256564</v>
      </c>
    </row>
    <row r="561" spans="1:7" x14ac:dyDescent="0.2">
      <c r="A561" s="49" t="s">
        <v>573</v>
      </c>
      <c r="B561" s="49">
        <v>0</v>
      </c>
      <c r="C561" s="49">
        <v>0</v>
      </c>
      <c r="D561" s="49">
        <v>5</v>
      </c>
      <c r="E561" s="49">
        <v>1</v>
      </c>
      <c r="F561" s="49">
        <v>48.446334634971528</v>
      </c>
      <c r="G561" s="49">
        <v>4.4243712333256564</v>
      </c>
    </row>
    <row r="562" spans="1:7" x14ac:dyDescent="0.2">
      <c r="A562" s="49" t="s">
        <v>574</v>
      </c>
      <c r="B562" s="49">
        <v>0</v>
      </c>
      <c r="C562" s="49">
        <v>0</v>
      </c>
      <c r="D562" s="49">
        <v>16</v>
      </c>
      <c r="E562" s="49">
        <v>6</v>
      </c>
      <c r="F562" s="49">
        <v>5.25369620067619</v>
      </c>
      <c r="G562" s="49">
        <v>-0.30212623661314575</v>
      </c>
    </row>
    <row r="563" spans="1:7" x14ac:dyDescent="0.2">
      <c r="A563" s="49" t="s">
        <v>575</v>
      </c>
      <c r="B563" s="49">
        <v>0</v>
      </c>
      <c r="C563" s="49">
        <v>0</v>
      </c>
      <c r="D563" s="49">
        <v>16</v>
      </c>
      <c r="E563" s="49">
        <v>6</v>
      </c>
      <c r="F563" s="49">
        <v>5.4326725784007079</v>
      </c>
      <c r="G563" s="49">
        <v>-0.64922112653657182</v>
      </c>
    </row>
    <row r="564" spans="1:7" x14ac:dyDescent="0.2">
      <c r="A564" s="49" t="s">
        <v>576</v>
      </c>
      <c r="B564" s="49">
        <v>0</v>
      </c>
      <c r="C564" s="49">
        <v>0</v>
      </c>
      <c r="D564" s="49">
        <v>1</v>
      </c>
      <c r="E564" s="49">
        <v>1</v>
      </c>
      <c r="F564" s="49">
        <v>54.482094468020406</v>
      </c>
      <c r="G564" s="49">
        <v>1.7456300278045698</v>
      </c>
    </row>
    <row r="565" spans="1:7" x14ac:dyDescent="0.2">
      <c r="A565" s="49" t="s">
        <v>577</v>
      </c>
      <c r="B565" s="49">
        <v>0</v>
      </c>
      <c r="C565" s="49">
        <v>0</v>
      </c>
      <c r="D565" s="49">
        <v>21</v>
      </c>
      <c r="E565" s="49">
        <v>11</v>
      </c>
      <c r="F565" s="49">
        <v>-6.3593896914658696</v>
      </c>
      <c r="G565" s="49">
        <v>4.7157765728856633</v>
      </c>
    </row>
    <row r="566" spans="1:7" x14ac:dyDescent="0.2">
      <c r="A566" s="49" t="s">
        <v>578</v>
      </c>
      <c r="B566" s="49">
        <v>0</v>
      </c>
      <c r="C566" s="49">
        <v>0</v>
      </c>
      <c r="D566" s="49">
        <v>10</v>
      </c>
      <c r="E566" s="49">
        <v>2</v>
      </c>
      <c r="F566" s="49">
        <v>40.967577740505128</v>
      </c>
      <c r="G566" s="49">
        <v>1.0764010911016297</v>
      </c>
    </row>
    <row r="567" spans="1:7" x14ac:dyDescent="0.2">
      <c r="A567" s="49" t="s">
        <v>579</v>
      </c>
      <c r="B567" s="49">
        <v>51.099999999999994</v>
      </c>
      <c r="C567" s="49">
        <v>0</v>
      </c>
      <c r="D567" s="49">
        <v>10</v>
      </c>
      <c r="E567" s="49">
        <v>2</v>
      </c>
      <c r="F567" s="49">
        <v>38.912476083300611</v>
      </c>
      <c r="G567" s="49">
        <v>1.0764010911016839</v>
      </c>
    </row>
    <row r="568" spans="1:7" x14ac:dyDescent="0.2">
      <c r="A568" s="49" t="s">
        <v>580</v>
      </c>
      <c r="B568" s="49">
        <v>88.6</v>
      </c>
      <c r="C568" s="49">
        <v>90.261535478855961</v>
      </c>
      <c r="D568" s="49">
        <v>26</v>
      </c>
      <c r="E568" s="49">
        <v>14</v>
      </c>
      <c r="F568" s="49">
        <v>-6.1719859831535908</v>
      </c>
      <c r="G568" s="49">
        <v>-0.62707111390435322</v>
      </c>
    </row>
    <row r="569" spans="1:7" x14ac:dyDescent="0.2">
      <c r="A569" s="49" t="s">
        <v>581</v>
      </c>
      <c r="B569" s="49">
        <v>7.2389918749080593</v>
      </c>
      <c r="C569" s="49">
        <v>852.57302505695566</v>
      </c>
      <c r="D569" s="49">
        <v>26</v>
      </c>
      <c r="E569" s="49">
        <v>17</v>
      </c>
      <c r="F569" s="49">
        <v>-4.556118491900035</v>
      </c>
      <c r="G569" s="49">
        <v>-0.8753146495042935</v>
      </c>
    </row>
    <row r="570" spans="1:7" x14ac:dyDescent="0.2">
      <c r="A570" s="49" t="s">
        <v>582</v>
      </c>
      <c r="B570" s="49">
        <v>0</v>
      </c>
      <c r="C570" s="49">
        <v>0</v>
      </c>
      <c r="D570" s="49">
        <v>10</v>
      </c>
      <c r="E570" s="49">
        <v>2</v>
      </c>
      <c r="F570" s="49">
        <v>44.222646250778709</v>
      </c>
      <c r="G570" s="49">
        <v>1.3507701322972421</v>
      </c>
    </row>
    <row r="571" spans="1:7" x14ac:dyDescent="0.2">
      <c r="A571" s="49" t="s">
        <v>583</v>
      </c>
      <c r="B571" s="49">
        <v>0</v>
      </c>
      <c r="C571" s="49">
        <v>0</v>
      </c>
      <c r="D571" s="49">
        <v>10</v>
      </c>
      <c r="E571" s="49">
        <v>2</v>
      </c>
      <c r="F571" s="49">
        <v>43.225081316412314</v>
      </c>
      <c r="G571" s="49">
        <v>1.3364886113646224</v>
      </c>
    </row>
    <row r="572" spans="1:7" x14ac:dyDescent="0.2">
      <c r="A572" s="49" t="s">
        <v>584</v>
      </c>
      <c r="B572" s="49">
        <v>0</v>
      </c>
      <c r="C572" s="49">
        <v>0</v>
      </c>
      <c r="D572" s="49">
        <v>10</v>
      </c>
      <c r="E572" s="49">
        <v>2</v>
      </c>
      <c r="F572" s="49">
        <v>38.715694715403288</v>
      </c>
      <c r="G572" s="49">
        <v>1.8371867575736245</v>
      </c>
    </row>
    <row r="573" spans="1:7" x14ac:dyDescent="0.2">
      <c r="A573" s="49" t="s">
        <v>585</v>
      </c>
      <c r="B573" s="49">
        <v>0</v>
      </c>
      <c r="C573" s="49">
        <v>0</v>
      </c>
      <c r="D573" s="49">
        <v>24</v>
      </c>
      <c r="E573" s="49">
        <v>16</v>
      </c>
      <c r="F573" s="49">
        <v>4.0074110629428743</v>
      </c>
      <c r="G573" s="49">
        <v>-3.5032808076093991</v>
      </c>
    </row>
    <row r="574" spans="1:7" x14ac:dyDescent="0.2">
      <c r="A574" s="49" t="s">
        <v>586</v>
      </c>
      <c r="B574" s="49">
        <v>34.859999999999992</v>
      </c>
      <c r="C574" s="49">
        <v>0</v>
      </c>
      <c r="D574" s="49">
        <v>5</v>
      </c>
      <c r="E574" s="49">
        <v>1</v>
      </c>
      <c r="F574" s="49">
        <v>52.734625774238559</v>
      </c>
      <c r="G574" s="49">
        <v>3.2079341361660441</v>
      </c>
    </row>
    <row r="575" spans="1:7" x14ac:dyDescent="0.2">
      <c r="A575" s="49" t="s">
        <v>587</v>
      </c>
      <c r="B575" s="49">
        <v>0</v>
      </c>
      <c r="C575" s="49">
        <v>0</v>
      </c>
      <c r="D575" s="49">
        <v>5</v>
      </c>
      <c r="E575" s="49">
        <v>1</v>
      </c>
      <c r="F575" s="49">
        <v>52.734625774238559</v>
      </c>
      <c r="G575" s="49">
        <v>3.2079341361660441</v>
      </c>
    </row>
    <row r="576" spans="1:7" x14ac:dyDescent="0.2">
      <c r="A576" s="49" t="s">
        <v>588</v>
      </c>
      <c r="B576" s="49">
        <v>0</v>
      </c>
      <c r="C576" s="49">
        <v>0</v>
      </c>
      <c r="D576" s="49">
        <v>22</v>
      </c>
      <c r="E576" s="49">
        <v>12</v>
      </c>
      <c r="F576" s="49">
        <v>-6.1580165701388632</v>
      </c>
      <c r="G576" s="49">
        <v>1.471553075956217</v>
      </c>
    </row>
    <row r="577" spans="1:7" x14ac:dyDescent="0.2">
      <c r="A577" s="49" t="s">
        <v>589</v>
      </c>
      <c r="B577" s="49">
        <v>0</v>
      </c>
      <c r="C577" s="49">
        <v>0</v>
      </c>
      <c r="D577" s="49">
        <v>22</v>
      </c>
      <c r="E577" s="49">
        <v>12</v>
      </c>
      <c r="F577" s="49">
        <v>-5.9689507793641816</v>
      </c>
      <c r="G577" s="49">
        <v>1.4746900282658806</v>
      </c>
    </row>
    <row r="578" spans="1:7" x14ac:dyDescent="0.2">
      <c r="A578" s="49" t="s">
        <v>590</v>
      </c>
      <c r="B578" s="49">
        <v>20.146672393384051</v>
      </c>
      <c r="C578" s="49">
        <v>23.163111697063705</v>
      </c>
      <c r="D578" s="49">
        <v>22</v>
      </c>
      <c r="E578" s="49">
        <v>12</v>
      </c>
      <c r="F578" s="49">
        <v>-5.986233963744529</v>
      </c>
      <c r="G578" s="49">
        <v>1.2759394088272171</v>
      </c>
    </row>
    <row r="579" spans="1:7" x14ac:dyDescent="0.2">
      <c r="A579" s="49" t="s">
        <v>591</v>
      </c>
      <c r="B579" s="49">
        <v>20.146672393384051</v>
      </c>
      <c r="C579" s="49">
        <v>23.163111697063705</v>
      </c>
      <c r="D579" s="49">
        <v>22</v>
      </c>
      <c r="E579" s="49">
        <v>12</v>
      </c>
      <c r="F579" s="49">
        <v>-5.986233963744529</v>
      </c>
      <c r="G579" s="49">
        <v>1.2759394088272171</v>
      </c>
    </row>
    <row r="580" spans="1:7" x14ac:dyDescent="0.2">
      <c r="A580" s="49" t="s">
        <v>592</v>
      </c>
      <c r="B580" s="49">
        <v>562</v>
      </c>
      <c r="C580" s="49">
        <v>185.34196196890341</v>
      </c>
      <c r="D580" s="49">
        <v>14</v>
      </c>
      <c r="E580" s="49">
        <v>3</v>
      </c>
      <c r="F580" s="49">
        <v>14.599273940730042</v>
      </c>
      <c r="G580" s="49">
        <v>0.24189579444661283</v>
      </c>
    </row>
    <row r="581" spans="1:7" x14ac:dyDescent="0.2">
      <c r="A581" s="49" t="s">
        <v>593</v>
      </c>
      <c r="B581" s="49">
        <v>0</v>
      </c>
      <c r="C581" s="49">
        <v>0</v>
      </c>
      <c r="D581" s="49">
        <v>5</v>
      </c>
      <c r="E581" s="49">
        <v>1</v>
      </c>
      <c r="F581" s="49">
        <v>48.330037665864765</v>
      </c>
      <c r="G581" s="49">
        <v>-0.60086043710762316</v>
      </c>
    </row>
    <row r="582" spans="1:7" x14ac:dyDescent="0.2">
      <c r="A582" s="49" t="s">
        <v>594</v>
      </c>
      <c r="B582" s="49">
        <v>28.5</v>
      </c>
      <c r="C582" s="49">
        <v>52.822459161137466</v>
      </c>
      <c r="D582" s="49">
        <v>25</v>
      </c>
      <c r="E582" s="49">
        <v>18</v>
      </c>
      <c r="F582" s="49">
        <v>-5.4349784627159545</v>
      </c>
      <c r="G582" s="49">
        <v>-0.66965945170513319</v>
      </c>
    </row>
    <row r="583" spans="1:7" x14ac:dyDescent="0.2">
      <c r="A583" s="49" t="s">
        <v>595</v>
      </c>
      <c r="B583" s="49">
        <v>0</v>
      </c>
      <c r="C583" s="49">
        <v>0</v>
      </c>
      <c r="D583" s="49">
        <v>25</v>
      </c>
      <c r="E583" s="49">
        <v>18</v>
      </c>
      <c r="F583" s="49">
        <v>-5.4349784627159545</v>
      </c>
      <c r="G583" s="49">
        <v>-0.66965945170513319</v>
      </c>
    </row>
    <row r="584" spans="1:7" x14ac:dyDescent="0.2">
      <c r="A584" s="49" t="s">
        <v>596</v>
      </c>
      <c r="B584" s="49">
        <v>0</v>
      </c>
      <c r="C584" s="49">
        <v>0</v>
      </c>
      <c r="D584" s="49">
        <v>25</v>
      </c>
      <c r="E584" s="49">
        <v>18</v>
      </c>
      <c r="F584" s="49">
        <v>-5.4349784627159554</v>
      </c>
      <c r="G584" s="49">
        <v>-0.66965945170513319</v>
      </c>
    </row>
    <row r="585" spans="1:7" x14ac:dyDescent="0.2">
      <c r="A585" s="49" t="s">
        <v>597</v>
      </c>
      <c r="B585" s="49">
        <v>0</v>
      </c>
      <c r="C585" s="49">
        <v>0</v>
      </c>
      <c r="D585" s="49">
        <v>25</v>
      </c>
      <c r="E585" s="49">
        <v>18</v>
      </c>
      <c r="F585" s="49">
        <v>-5.4349784627159554</v>
      </c>
      <c r="G585" s="49">
        <v>-0.66965945170513319</v>
      </c>
    </row>
    <row r="586" spans="1:7" x14ac:dyDescent="0.2">
      <c r="A586" s="49" t="s">
        <v>598</v>
      </c>
      <c r="B586" s="49">
        <v>45.5</v>
      </c>
      <c r="C586" s="49">
        <v>0</v>
      </c>
      <c r="D586" s="49">
        <v>3</v>
      </c>
      <c r="E586" s="49">
        <v>1</v>
      </c>
      <c r="F586" s="49">
        <v>53.884296145246388</v>
      </c>
      <c r="G586" s="49">
        <v>3.3849097663984336</v>
      </c>
    </row>
    <row r="587" spans="1:7" x14ac:dyDescent="0.2">
      <c r="A587" s="49" t="s">
        <v>599</v>
      </c>
      <c r="B587" s="49">
        <v>0</v>
      </c>
      <c r="C587" s="49">
        <v>0</v>
      </c>
      <c r="D587" s="49">
        <v>3</v>
      </c>
      <c r="E587" s="49">
        <v>1</v>
      </c>
      <c r="F587" s="49">
        <v>54.952377680142689</v>
      </c>
      <c r="G587" s="49">
        <v>3.3849097663984336</v>
      </c>
    </row>
    <row r="588" spans="1:7" x14ac:dyDescent="0.2">
      <c r="A588" s="49" t="s">
        <v>600</v>
      </c>
      <c r="B588" s="49">
        <v>243.99299999999999</v>
      </c>
      <c r="C588" s="49">
        <v>264.11229580568738</v>
      </c>
      <c r="D588" s="49">
        <v>22</v>
      </c>
      <c r="E588" s="49">
        <v>12</v>
      </c>
      <c r="F588" s="49">
        <v>-5.1902757838084304</v>
      </c>
      <c r="G588" s="49">
        <v>1.2038379302047442</v>
      </c>
    </row>
    <row r="589" spans="1:7" x14ac:dyDescent="0.2">
      <c r="A589" s="49" t="s">
        <v>601</v>
      </c>
      <c r="B589" s="49">
        <v>17.5</v>
      </c>
      <c r="C589" s="49">
        <v>0</v>
      </c>
      <c r="D589" s="49">
        <v>12</v>
      </c>
      <c r="E589" s="49">
        <v>2</v>
      </c>
      <c r="F589" s="49">
        <v>29.713114304753617</v>
      </c>
      <c r="G589" s="49">
        <v>1.0356125053206209</v>
      </c>
    </row>
    <row r="590" spans="1:7" x14ac:dyDescent="0.2">
      <c r="A590" s="49" t="s">
        <v>602</v>
      </c>
      <c r="B590" s="49">
        <v>0</v>
      </c>
      <c r="C590" s="49">
        <v>0</v>
      </c>
      <c r="D590" s="49">
        <v>12</v>
      </c>
      <c r="E590" s="49">
        <v>2</v>
      </c>
      <c r="F590" s="49">
        <v>29.713114304753635</v>
      </c>
      <c r="G590" s="49">
        <v>1.0356125053205913</v>
      </c>
    </row>
    <row r="591" spans="1:7" x14ac:dyDescent="0.2">
      <c r="A591" s="49" t="s">
        <v>603</v>
      </c>
      <c r="B591" s="49">
        <v>28.504999999999999</v>
      </c>
      <c r="C591" s="49">
        <v>52.831726259235914</v>
      </c>
      <c r="D591" s="49">
        <v>15</v>
      </c>
      <c r="E591" s="49">
        <v>5</v>
      </c>
      <c r="F591" s="49">
        <v>6.6625110628032083</v>
      </c>
      <c r="G591" s="49">
        <v>2.8220124197301653</v>
      </c>
    </row>
    <row r="592" spans="1:7" x14ac:dyDescent="0.2">
      <c r="A592" s="49" t="s">
        <v>604</v>
      </c>
      <c r="B592" s="49">
        <v>0</v>
      </c>
      <c r="C592" s="49">
        <v>0</v>
      </c>
      <c r="D592" s="49">
        <v>15</v>
      </c>
      <c r="E592" s="49">
        <v>5</v>
      </c>
      <c r="F592" s="49">
        <v>6.6503449428793342</v>
      </c>
      <c r="G592" s="49">
        <v>2.7848173112718912</v>
      </c>
    </row>
    <row r="593" spans="1:7" x14ac:dyDescent="0.2">
      <c r="A593" s="49" t="s">
        <v>605</v>
      </c>
      <c r="B593" s="49">
        <v>0</v>
      </c>
      <c r="C593" s="49">
        <v>0</v>
      </c>
      <c r="D593" s="49">
        <v>15</v>
      </c>
      <c r="E593" s="49">
        <v>5</v>
      </c>
      <c r="F593" s="49">
        <v>6.3932442261826088</v>
      </c>
      <c r="G593" s="49">
        <v>2.7779959498399664</v>
      </c>
    </row>
    <row r="594" spans="1:7" x14ac:dyDescent="0.2">
      <c r="A594" s="49" t="s">
        <v>606</v>
      </c>
      <c r="B594" s="49">
        <v>0</v>
      </c>
      <c r="C594" s="49">
        <v>0</v>
      </c>
      <c r="D594" s="49">
        <v>9</v>
      </c>
      <c r="E594" s="49">
        <v>2</v>
      </c>
      <c r="F594" s="49">
        <v>43.705023542208188</v>
      </c>
      <c r="G594" s="49">
        <v>1.7911561683410739</v>
      </c>
    </row>
    <row r="595" spans="1:7" x14ac:dyDescent="0.2">
      <c r="A595" s="49" t="s">
        <v>607</v>
      </c>
      <c r="B595" s="49">
        <v>0</v>
      </c>
      <c r="C595" s="49">
        <v>0</v>
      </c>
      <c r="D595" s="49">
        <v>9</v>
      </c>
      <c r="E595" s="49">
        <v>2</v>
      </c>
      <c r="F595" s="49">
        <v>43.705023542208188</v>
      </c>
      <c r="G595" s="49">
        <v>1.7911561683410739</v>
      </c>
    </row>
    <row r="596" spans="1:7" x14ac:dyDescent="0.2">
      <c r="A596" s="49" t="s">
        <v>608</v>
      </c>
      <c r="B596" s="49">
        <v>0</v>
      </c>
      <c r="C596" s="49">
        <v>0</v>
      </c>
      <c r="D596" s="49">
        <v>9</v>
      </c>
      <c r="E596" s="49">
        <v>2</v>
      </c>
      <c r="F596" s="49">
        <v>42.930657347103256</v>
      </c>
      <c r="G596" s="49">
        <v>1.7911561683410739</v>
      </c>
    </row>
    <row r="597" spans="1:7" x14ac:dyDescent="0.2">
      <c r="A597" s="49" t="s">
        <v>609</v>
      </c>
      <c r="B597" s="49">
        <v>0</v>
      </c>
      <c r="C597" s="49">
        <v>0</v>
      </c>
      <c r="D597" s="49">
        <v>9</v>
      </c>
      <c r="E597" s="49">
        <v>2</v>
      </c>
      <c r="F597" s="49">
        <v>43.085112759269023</v>
      </c>
      <c r="G597" s="49">
        <v>1.7555700501733353</v>
      </c>
    </row>
    <row r="598" spans="1:7" x14ac:dyDescent="0.2">
      <c r="A598" s="49" t="s">
        <v>610</v>
      </c>
      <c r="B598" s="49">
        <v>0</v>
      </c>
      <c r="C598" s="49">
        <v>0</v>
      </c>
      <c r="D598" s="49">
        <v>9</v>
      </c>
      <c r="E598" s="49">
        <v>2</v>
      </c>
      <c r="F598" s="49">
        <v>42.886430802630578</v>
      </c>
      <c r="G598" s="49">
        <v>1.7760582414919897</v>
      </c>
    </row>
    <row r="599" spans="1:7" x14ac:dyDescent="0.2">
      <c r="A599" s="49" t="s">
        <v>611</v>
      </c>
      <c r="B599" s="49">
        <v>0</v>
      </c>
      <c r="C599" s="49">
        <v>0</v>
      </c>
      <c r="D599" s="49">
        <v>9</v>
      </c>
      <c r="E599" s="49">
        <v>2</v>
      </c>
      <c r="F599" s="49">
        <v>42.87960259354864</v>
      </c>
      <c r="G599" s="49">
        <v>1.7555700501733353</v>
      </c>
    </row>
    <row r="600" spans="1:7" x14ac:dyDescent="0.2">
      <c r="A600" s="49" t="s">
        <v>612</v>
      </c>
      <c r="B600" s="49">
        <v>7.3570189163467775E-2</v>
      </c>
      <c r="C600" s="49">
        <v>8.6647367220462339</v>
      </c>
      <c r="D600" s="49">
        <v>1</v>
      </c>
      <c r="E600" s="49">
        <v>1</v>
      </c>
      <c r="F600" s="49">
        <v>62.191940462312054</v>
      </c>
      <c r="G600" s="49">
        <v>4.0658052220376888</v>
      </c>
    </row>
    <row r="601" spans="1:7" x14ac:dyDescent="0.2">
      <c r="A601" s="49" t="s">
        <v>613</v>
      </c>
      <c r="B601" s="49">
        <v>7.3570189163467775E-2</v>
      </c>
      <c r="C601" s="49">
        <v>8.6647367220462339</v>
      </c>
      <c r="D601" s="49">
        <v>1</v>
      </c>
      <c r="E601" s="49">
        <v>1</v>
      </c>
      <c r="F601" s="49">
        <v>62.191940462312054</v>
      </c>
      <c r="G601" s="49">
        <v>4.0658052220376888</v>
      </c>
    </row>
    <row r="602" spans="1:7" x14ac:dyDescent="0.2">
      <c r="A602" s="49" t="s">
        <v>614</v>
      </c>
      <c r="B602" s="49">
        <v>0</v>
      </c>
      <c r="C602" s="49">
        <v>0</v>
      </c>
      <c r="D602" s="49">
        <v>1</v>
      </c>
      <c r="E602" s="49">
        <v>1</v>
      </c>
      <c r="F602" s="49">
        <v>65.549799367488561</v>
      </c>
      <c r="G602" s="49">
        <v>4.0493486242273988</v>
      </c>
    </row>
    <row r="603" spans="1:7" x14ac:dyDescent="0.2">
      <c r="A603" s="49" t="s">
        <v>615</v>
      </c>
      <c r="B603" s="49">
        <v>0</v>
      </c>
      <c r="C603" s="49">
        <v>0</v>
      </c>
      <c r="D603" s="49">
        <v>1</v>
      </c>
      <c r="E603" s="49">
        <v>1</v>
      </c>
      <c r="F603" s="49">
        <v>65.549799367488561</v>
      </c>
      <c r="G603" s="49">
        <v>4.0493486242273988</v>
      </c>
    </row>
    <row r="604" spans="1:7" x14ac:dyDescent="0.2">
      <c r="A604" s="49" t="s">
        <v>616</v>
      </c>
      <c r="B604" s="49">
        <v>164.57499999999999</v>
      </c>
      <c r="C604" s="49">
        <v>9.2670980984451701E-3</v>
      </c>
      <c r="D604" s="49">
        <v>1</v>
      </c>
      <c r="E604" s="49">
        <v>1</v>
      </c>
      <c r="F604" s="49">
        <v>88.67033906104713</v>
      </c>
      <c r="G604" s="49">
        <v>2.9080399428377732</v>
      </c>
    </row>
    <row r="605" spans="1:7" x14ac:dyDescent="0.2">
      <c r="A605" s="49" t="s">
        <v>617</v>
      </c>
      <c r="B605" s="49">
        <v>9.9749999999999996</v>
      </c>
      <c r="C605" s="49">
        <v>0</v>
      </c>
      <c r="D605" s="49">
        <v>1</v>
      </c>
      <c r="E605" s="49">
        <v>1</v>
      </c>
      <c r="F605" s="49">
        <v>87.806028008777091</v>
      </c>
      <c r="G605" s="49">
        <v>3.3460858734634082</v>
      </c>
    </row>
    <row r="606" spans="1:7" x14ac:dyDescent="0.2">
      <c r="A606" s="49" t="s">
        <v>618</v>
      </c>
      <c r="B606" s="49">
        <v>0</v>
      </c>
      <c r="C606" s="49">
        <v>0</v>
      </c>
      <c r="D606" s="49">
        <v>1</v>
      </c>
      <c r="E606" s="49">
        <v>1</v>
      </c>
      <c r="F606" s="49">
        <v>87.384804675626697</v>
      </c>
      <c r="G606" s="49">
        <v>2.9253418419822319</v>
      </c>
    </row>
    <row r="607" spans="1:7" x14ac:dyDescent="0.2">
      <c r="A607" s="49" t="s">
        <v>619</v>
      </c>
      <c r="B607" s="49">
        <v>0</v>
      </c>
      <c r="C607" s="49">
        <v>0</v>
      </c>
      <c r="D607" s="49">
        <v>1</v>
      </c>
      <c r="E607" s="49">
        <v>1</v>
      </c>
      <c r="F607" s="49">
        <v>56.955009839185365</v>
      </c>
      <c r="G607" s="49">
        <v>5.5322497332603744</v>
      </c>
    </row>
    <row r="608" spans="1:7" x14ac:dyDescent="0.2">
      <c r="A608" s="49" t="s">
        <v>620</v>
      </c>
      <c r="B608" s="49">
        <v>0</v>
      </c>
      <c r="C608" s="49">
        <v>0</v>
      </c>
      <c r="D608" s="49">
        <v>1</v>
      </c>
      <c r="E608" s="49">
        <v>1</v>
      </c>
      <c r="F608" s="49">
        <v>54.773399911841842</v>
      </c>
      <c r="G608" s="49">
        <v>4.2516803707198472</v>
      </c>
    </row>
    <row r="609" spans="1:7" x14ac:dyDescent="0.2">
      <c r="A609" s="49" t="s">
        <v>621</v>
      </c>
      <c r="B609" s="49">
        <v>0.11802704143871835</v>
      </c>
      <c r="C609" s="49">
        <v>13.900647147667755</v>
      </c>
      <c r="D609" s="49">
        <v>7</v>
      </c>
      <c r="E609" s="49">
        <v>1</v>
      </c>
      <c r="F609" s="49">
        <v>47.774375802548391</v>
      </c>
      <c r="G609" s="49">
        <v>2.3790799730075416</v>
      </c>
    </row>
    <row r="610" spans="1:7" x14ac:dyDescent="0.2">
      <c r="A610" s="49" t="s">
        <v>622</v>
      </c>
      <c r="B610" s="49">
        <v>5.0000000000000001E-3</v>
      </c>
      <c r="C610" s="49">
        <v>9.2670980984451701E-3</v>
      </c>
      <c r="D610" s="49">
        <v>9</v>
      </c>
      <c r="E610" s="49">
        <v>2</v>
      </c>
      <c r="F610" s="49">
        <v>38.56996523084517</v>
      </c>
      <c r="G610" s="49">
        <v>1.6369579700937824</v>
      </c>
    </row>
    <row r="611" spans="1:7" x14ac:dyDescent="0.2">
      <c r="A611" s="49" t="s">
        <v>623</v>
      </c>
      <c r="B611" s="49">
        <v>0</v>
      </c>
      <c r="C611" s="49">
        <v>0</v>
      </c>
      <c r="D611" s="49">
        <v>9</v>
      </c>
      <c r="E611" s="49">
        <v>2</v>
      </c>
      <c r="F611" s="49">
        <v>36.921183458327249</v>
      </c>
      <c r="G611" s="49">
        <v>1.5046585334198652</v>
      </c>
    </row>
    <row r="612" spans="1:7" x14ac:dyDescent="0.2">
      <c r="A612" s="49" t="s">
        <v>624</v>
      </c>
      <c r="B612" s="49">
        <v>0</v>
      </c>
      <c r="C612" s="49">
        <v>0</v>
      </c>
      <c r="D612" s="49">
        <v>18</v>
      </c>
      <c r="E612" s="49">
        <v>8</v>
      </c>
      <c r="F612" s="49">
        <v>-0.61702193550642237</v>
      </c>
      <c r="G612" s="49">
        <v>0.16335787611894598</v>
      </c>
    </row>
    <row r="613" spans="1:7" x14ac:dyDescent="0.2">
      <c r="A613" s="49" t="s">
        <v>625</v>
      </c>
      <c r="B613" s="49">
        <v>280.02100000000002</v>
      </c>
      <c r="C613" s="49">
        <v>0</v>
      </c>
      <c r="D613" s="49">
        <v>17</v>
      </c>
      <c r="E613" s="49">
        <v>10</v>
      </c>
      <c r="F613" s="49">
        <v>3.672699779560364</v>
      </c>
      <c r="G613" s="49">
        <v>0.34394138037705502</v>
      </c>
    </row>
    <row r="614" spans="1:7" x14ac:dyDescent="0.2">
      <c r="A614" s="49" t="s">
        <v>626</v>
      </c>
      <c r="B614" s="49">
        <v>0</v>
      </c>
      <c r="C614" s="49">
        <v>0</v>
      </c>
      <c r="D614" s="49">
        <v>17</v>
      </c>
      <c r="E614" s="49">
        <v>10</v>
      </c>
      <c r="F614" s="49">
        <v>3.6727726562141569</v>
      </c>
      <c r="G614" s="49">
        <v>-0.218869323053452</v>
      </c>
    </row>
    <row r="615" spans="1:7" x14ac:dyDescent="0.2">
      <c r="A615" s="49" t="s">
        <v>627</v>
      </c>
      <c r="B615" s="49">
        <v>0</v>
      </c>
      <c r="C615" s="49">
        <v>0</v>
      </c>
      <c r="D615" s="49">
        <v>17</v>
      </c>
      <c r="E615" s="49">
        <v>10</v>
      </c>
      <c r="F615" s="49">
        <v>3.6726269029065626</v>
      </c>
      <c r="G615" s="49">
        <v>-0.21760248196475068</v>
      </c>
    </row>
    <row r="616" spans="1:7" x14ac:dyDescent="0.2">
      <c r="A616" s="49" t="s">
        <v>628</v>
      </c>
      <c r="B616" s="49">
        <v>312.89999999999998</v>
      </c>
      <c r="C616" s="49">
        <v>0</v>
      </c>
      <c r="D616" s="49">
        <v>10</v>
      </c>
      <c r="E616" s="49">
        <v>2</v>
      </c>
      <c r="F616" s="49">
        <v>39.487904547319062</v>
      </c>
      <c r="G616" s="49">
        <v>1.0764010911016935</v>
      </c>
    </row>
    <row r="617" spans="1:7" x14ac:dyDescent="0.2">
      <c r="A617" s="49" t="s">
        <v>629</v>
      </c>
      <c r="B617" s="49">
        <v>0</v>
      </c>
      <c r="C617" s="49">
        <v>0</v>
      </c>
      <c r="D617" s="49">
        <v>10</v>
      </c>
      <c r="E617" s="49">
        <v>2</v>
      </c>
      <c r="F617" s="49">
        <v>39.487904547317669</v>
      </c>
      <c r="G617" s="49">
        <v>1.0764010911016291</v>
      </c>
    </row>
    <row r="618" spans="1:7" x14ac:dyDescent="0.2">
      <c r="A618" s="49" t="s">
        <v>630</v>
      </c>
      <c r="B618" s="49">
        <v>0</v>
      </c>
      <c r="C618" s="49">
        <v>0</v>
      </c>
      <c r="D618" s="49">
        <v>16</v>
      </c>
      <c r="E618" s="49">
        <v>5</v>
      </c>
      <c r="F618" s="49">
        <v>7.5444281479490343</v>
      </c>
      <c r="G618" s="49">
        <v>1.1015241057520775</v>
      </c>
    </row>
    <row r="619" spans="1:7" x14ac:dyDescent="0.2">
      <c r="A619" s="49" t="s">
        <v>631</v>
      </c>
      <c r="B619" s="49">
        <v>0</v>
      </c>
      <c r="C619" s="49">
        <v>0</v>
      </c>
      <c r="D619" s="49">
        <v>16</v>
      </c>
      <c r="E619" s="49">
        <v>5</v>
      </c>
      <c r="F619" s="49">
        <v>6.1802860756675644</v>
      </c>
      <c r="G619" s="49">
        <v>1.7348597505861421</v>
      </c>
    </row>
    <row r="620" spans="1:7" x14ac:dyDescent="0.2">
      <c r="A620" s="49" t="s">
        <v>632</v>
      </c>
      <c r="B620" s="49">
        <v>24.95</v>
      </c>
      <c r="C620" s="49">
        <v>46.2428195112414</v>
      </c>
      <c r="D620" s="49">
        <v>10</v>
      </c>
      <c r="E620" s="49">
        <v>2</v>
      </c>
      <c r="F620" s="49">
        <v>40.013477807148895</v>
      </c>
      <c r="G620" s="49">
        <v>1.0809021052867065</v>
      </c>
    </row>
    <row r="621" spans="1:7" x14ac:dyDescent="0.2">
      <c r="A621" s="49" t="s">
        <v>633</v>
      </c>
      <c r="B621" s="49">
        <v>0</v>
      </c>
      <c r="C621" s="49">
        <v>0</v>
      </c>
      <c r="D621" s="49">
        <v>10</v>
      </c>
      <c r="E621" s="49">
        <v>2</v>
      </c>
      <c r="F621" s="49">
        <v>40.012849802612699</v>
      </c>
      <c r="G621" s="49">
        <v>1.0824476629505635</v>
      </c>
    </row>
    <row r="622" spans="1:7" x14ac:dyDescent="0.2">
      <c r="A622" s="49" t="s">
        <v>634</v>
      </c>
      <c r="B622" s="49">
        <v>0</v>
      </c>
      <c r="C622" s="49">
        <v>0</v>
      </c>
      <c r="D622" s="49">
        <v>10</v>
      </c>
      <c r="E622" s="49">
        <v>2</v>
      </c>
      <c r="F622" s="49">
        <v>38.617307876372543</v>
      </c>
      <c r="G622" s="49">
        <v>1.9161280896273667</v>
      </c>
    </row>
    <row r="623" spans="1:7" x14ac:dyDescent="0.2">
      <c r="A623" s="49" t="s">
        <v>635</v>
      </c>
      <c r="B623" s="49">
        <v>0</v>
      </c>
      <c r="C623" s="49">
        <v>0</v>
      </c>
      <c r="D623" s="49">
        <v>10</v>
      </c>
      <c r="E623" s="49">
        <v>2</v>
      </c>
      <c r="F623" s="49">
        <v>38.622251714819676</v>
      </c>
      <c r="G623" s="49">
        <v>1.9199170357604936</v>
      </c>
    </row>
    <row r="624" spans="1:7" x14ac:dyDescent="0.2">
      <c r="A624" s="49" t="s">
        <v>636</v>
      </c>
      <c r="B624" s="49">
        <v>0</v>
      </c>
      <c r="C624" s="49">
        <v>0</v>
      </c>
      <c r="D624" s="49">
        <v>10</v>
      </c>
      <c r="E624" s="49">
        <v>2</v>
      </c>
      <c r="F624" s="49">
        <v>40.625035073218292</v>
      </c>
      <c r="G624" s="49">
        <v>1.9999261012709841</v>
      </c>
    </row>
    <row r="625" spans="1:7" x14ac:dyDescent="0.2">
      <c r="A625" s="49" t="s">
        <v>637</v>
      </c>
      <c r="B625" s="49">
        <v>16.5</v>
      </c>
      <c r="C625" s="49">
        <v>30.581423724869062</v>
      </c>
      <c r="D625" s="49">
        <v>10</v>
      </c>
      <c r="E625" s="49">
        <v>2</v>
      </c>
      <c r="F625" s="49">
        <v>39.423153543251232</v>
      </c>
      <c r="G625" s="49">
        <v>2.5337263093313029</v>
      </c>
    </row>
    <row r="626" spans="1:7" x14ac:dyDescent="0.2">
      <c r="A626" s="49" t="s">
        <v>638</v>
      </c>
      <c r="B626" s="49">
        <v>0</v>
      </c>
      <c r="C626" s="49">
        <v>0</v>
      </c>
      <c r="D626" s="49">
        <v>10</v>
      </c>
      <c r="E626" s="49">
        <v>2</v>
      </c>
      <c r="F626" s="49">
        <v>45.990791278306496</v>
      </c>
      <c r="G626" s="49">
        <v>1.9098455780700139</v>
      </c>
    </row>
    <row r="627" spans="1:7" x14ac:dyDescent="0.2">
      <c r="A627" s="49" t="s">
        <v>639</v>
      </c>
      <c r="B627" s="49">
        <v>0</v>
      </c>
      <c r="C627" s="49">
        <v>0</v>
      </c>
      <c r="D627" s="49">
        <v>23</v>
      </c>
      <c r="E627" s="49">
        <v>18</v>
      </c>
      <c r="F627" s="49">
        <v>-4.1309515196709574</v>
      </c>
      <c r="G627" s="49">
        <v>-8.6601746642501602</v>
      </c>
    </row>
    <row r="628" spans="1:7" x14ac:dyDescent="0.2">
      <c r="A628" s="49" t="s">
        <v>640</v>
      </c>
      <c r="B628" s="49">
        <v>0</v>
      </c>
      <c r="C628" s="49">
        <v>0</v>
      </c>
      <c r="D628" s="49">
        <v>24</v>
      </c>
      <c r="E628" s="49">
        <v>16</v>
      </c>
      <c r="F628" s="49">
        <v>2.883911219477183</v>
      </c>
      <c r="G628" s="49">
        <v>-3.7498379230785841</v>
      </c>
    </row>
    <row r="629" spans="1:7" x14ac:dyDescent="0.2">
      <c r="A629" s="49" t="s">
        <v>641</v>
      </c>
      <c r="B629" s="49">
        <v>0</v>
      </c>
      <c r="C629" s="49">
        <v>0</v>
      </c>
      <c r="D629" s="49">
        <v>25</v>
      </c>
      <c r="E629" s="49">
        <v>18</v>
      </c>
      <c r="F629" s="49">
        <v>-9.2603050610579949</v>
      </c>
      <c r="G629" s="49">
        <v>-1.6021429053391862</v>
      </c>
    </row>
    <row r="630" spans="1:7" x14ac:dyDescent="0.2">
      <c r="A630" s="49" t="s">
        <v>642</v>
      </c>
      <c r="B630" s="49">
        <v>0</v>
      </c>
      <c r="C630" s="49">
        <v>0</v>
      </c>
      <c r="D630" s="49">
        <v>25</v>
      </c>
      <c r="E630" s="49">
        <v>17</v>
      </c>
      <c r="F630" s="49">
        <v>0.16328287122208798</v>
      </c>
      <c r="G630" s="49">
        <v>-1.8623562739206583</v>
      </c>
    </row>
    <row r="631" spans="1:7" x14ac:dyDescent="0.2">
      <c r="A631" s="49" t="s">
        <v>643</v>
      </c>
      <c r="B631" s="49">
        <v>0</v>
      </c>
      <c r="C631" s="49">
        <v>0</v>
      </c>
      <c r="D631" s="49">
        <v>16</v>
      </c>
      <c r="E631" s="49">
        <v>5</v>
      </c>
      <c r="F631" s="49">
        <v>4.41979390999043</v>
      </c>
      <c r="G631" s="49">
        <v>1.0593184707889618</v>
      </c>
    </row>
    <row r="632" spans="1:7" x14ac:dyDescent="0.2">
      <c r="A632" s="49" t="s">
        <v>644</v>
      </c>
      <c r="B632" s="49">
        <v>0</v>
      </c>
      <c r="C632" s="49">
        <v>0</v>
      </c>
      <c r="D632" s="49">
        <v>16</v>
      </c>
      <c r="E632" s="49">
        <v>5</v>
      </c>
      <c r="F632" s="49">
        <v>2.8978691466739788</v>
      </c>
      <c r="G632" s="49">
        <v>1.272160964923176</v>
      </c>
    </row>
    <row r="633" spans="1:7" x14ac:dyDescent="0.2">
      <c r="A633" s="49" t="s">
        <v>645</v>
      </c>
      <c r="B633" s="49">
        <v>774.15124639703185</v>
      </c>
      <c r="C633" s="49">
        <v>481.33307523324214</v>
      </c>
      <c r="D633" s="49">
        <v>18</v>
      </c>
      <c r="E633" s="49">
        <v>10</v>
      </c>
      <c r="F633" s="49">
        <v>3.7478165067675158</v>
      </c>
      <c r="G633" s="49">
        <v>-1.007492542653359</v>
      </c>
    </row>
    <row r="634" spans="1:7" x14ac:dyDescent="0.2">
      <c r="A634" s="49" t="s">
        <v>646</v>
      </c>
      <c r="B634" s="49">
        <v>68.53</v>
      </c>
      <c r="C634" s="49">
        <v>0</v>
      </c>
      <c r="D634" s="49">
        <v>13</v>
      </c>
      <c r="E634" s="49">
        <v>4</v>
      </c>
      <c r="F634" s="49">
        <v>10.822377613087204</v>
      </c>
      <c r="G634" s="49">
        <v>2.39131093528108</v>
      </c>
    </row>
    <row r="635" spans="1:7" x14ac:dyDescent="0.2">
      <c r="A635" s="49" t="s">
        <v>647</v>
      </c>
      <c r="B635" s="49">
        <v>0</v>
      </c>
      <c r="C635" s="49">
        <v>0</v>
      </c>
      <c r="D635" s="49">
        <v>13</v>
      </c>
      <c r="E635" s="49">
        <v>4</v>
      </c>
      <c r="F635" s="49">
        <v>10.691233792775039</v>
      </c>
      <c r="G635" s="49">
        <v>2.4633707573764481</v>
      </c>
    </row>
    <row r="636" spans="1:7" x14ac:dyDescent="0.2">
      <c r="A636" s="49" t="s">
        <v>648</v>
      </c>
      <c r="B636" s="49">
        <v>24.95</v>
      </c>
      <c r="C636" s="49">
        <v>46.2428195112414</v>
      </c>
      <c r="D636" s="49">
        <v>26</v>
      </c>
      <c r="E636" s="49">
        <v>17</v>
      </c>
      <c r="F636" s="49">
        <v>-4.4293380404271518</v>
      </c>
      <c r="G636" s="49">
        <v>-0.62134622122520378</v>
      </c>
    </row>
    <row r="637" spans="1:7" x14ac:dyDescent="0.2">
      <c r="A637" s="49" t="s">
        <v>649</v>
      </c>
      <c r="B637" s="49">
        <v>0</v>
      </c>
      <c r="C637" s="49">
        <v>0</v>
      </c>
      <c r="D637" s="49">
        <v>26</v>
      </c>
      <c r="E637" s="49">
        <v>17</v>
      </c>
      <c r="F637" s="49">
        <v>-5.5977222962396791</v>
      </c>
      <c r="G637" s="49">
        <v>-1.9290268743751078</v>
      </c>
    </row>
    <row r="638" spans="1:7" x14ac:dyDescent="0.2">
      <c r="A638" s="49" t="s">
        <v>650</v>
      </c>
      <c r="B638" s="49">
        <v>14.25</v>
      </c>
      <c r="C638" s="49">
        <v>26.411229580568733</v>
      </c>
      <c r="D638" s="49">
        <v>18</v>
      </c>
      <c r="E638" s="49">
        <v>8</v>
      </c>
      <c r="F638" s="49">
        <v>-5.4219037296793525E-2</v>
      </c>
      <c r="G638" s="49">
        <v>-0.39179545633335106</v>
      </c>
    </row>
    <row r="639" spans="1:7" x14ac:dyDescent="0.2">
      <c r="A639" s="49" t="s">
        <v>651</v>
      </c>
      <c r="B639" s="49">
        <v>14.25</v>
      </c>
      <c r="C639" s="49">
        <v>26.411229580568733</v>
      </c>
      <c r="D639" s="49">
        <v>18</v>
      </c>
      <c r="E639" s="49">
        <v>8</v>
      </c>
      <c r="F639" s="49">
        <v>-0.3470425687200373</v>
      </c>
      <c r="G639" s="49">
        <v>-0.18136916054581109</v>
      </c>
    </row>
    <row r="640" spans="1:7" x14ac:dyDescent="0.2">
      <c r="A640" s="49" t="s">
        <v>652</v>
      </c>
      <c r="B640" s="49">
        <v>0</v>
      </c>
      <c r="C640" s="49">
        <v>0</v>
      </c>
      <c r="D640" s="49">
        <v>13</v>
      </c>
      <c r="E640" s="49">
        <v>4</v>
      </c>
      <c r="F640" s="49">
        <v>12.615520034651698</v>
      </c>
      <c r="G640" s="49">
        <v>2.2621333748445025</v>
      </c>
    </row>
    <row r="641" spans="1:7" x14ac:dyDescent="0.2">
      <c r="A641" s="49" t="s">
        <v>653</v>
      </c>
      <c r="B641" s="49">
        <v>0</v>
      </c>
      <c r="C641" s="49">
        <v>0</v>
      </c>
      <c r="D641" s="49">
        <v>18</v>
      </c>
      <c r="E641" s="49">
        <v>8</v>
      </c>
      <c r="F641" s="49">
        <v>0.60111834455748581</v>
      </c>
      <c r="G641" s="49">
        <v>4.7912706518056292E-2</v>
      </c>
    </row>
    <row r="642" spans="1:7" x14ac:dyDescent="0.2">
      <c r="A642" s="49" t="s">
        <v>654</v>
      </c>
      <c r="B642" s="49">
        <v>24.95</v>
      </c>
      <c r="C642" s="49">
        <v>46.2428195112414</v>
      </c>
      <c r="D642" s="49">
        <v>18</v>
      </c>
      <c r="E642" s="49">
        <v>8</v>
      </c>
      <c r="F642" s="49">
        <v>0.56904971660918102</v>
      </c>
      <c r="G642" s="49">
        <v>0.30878211706181091</v>
      </c>
    </row>
    <row r="643" spans="1:7" x14ac:dyDescent="0.2">
      <c r="A643" s="49" t="s">
        <v>655</v>
      </c>
      <c r="B643" s="49">
        <v>0</v>
      </c>
      <c r="C643" s="49">
        <v>0</v>
      </c>
      <c r="D643" s="49">
        <v>22</v>
      </c>
      <c r="E643" s="49">
        <v>12</v>
      </c>
      <c r="F643" s="49">
        <v>-8.4744031106295434</v>
      </c>
      <c r="G643" s="49">
        <v>1.6829616354620938</v>
      </c>
    </row>
    <row r="644" spans="1:7" x14ac:dyDescent="0.2">
      <c r="A644" s="49" t="s">
        <v>656</v>
      </c>
      <c r="B644" s="49">
        <v>0.14163244972646202</v>
      </c>
      <c r="C644" s="49">
        <v>16.680776577201307</v>
      </c>
      <c r="D644" s="49">
        <v>1</v>
      </c>
      <c r="E644" s="49">
        <v>1</v>
      </c>
      <c r="F644" s="49">
        <v>62.193697871811423</v>
      </c>
      <c r="G644" s="49">
        <v>4.0669458420955964</v>
      </c>
    </row>
    <row r="645" spans="1:7" x14ac:dyDescent="0.2">
      <c r="A645" s="49" t="s">
        <v>657</v>
      </c>
      <c r="B645" s="49">
        <v>28.5</v>
      </c>
      <c r="C645" s="49">
        <v>52.822459161137466</v>
      </c>
      <c r="D645" s="49">
        <v>15</v>
      </c>
      <c r="E645" s="49">
        <v>5</v>
      </c>
      <c r="F645" s="49">
        <v>7.7007787948887394</v>
      </c>
      <c r="G645" s="49">
        <v>2.8504937314714933</v>
      </c>
    </row>
    <row r="646" spans="1:7" x14ac:dyDescent="0.2">
      <c r="A646" s="49" t="s">
        <v>658</v>
      </c>
      <c r="B646" s="49">
        <v>0</v>
      </c>
      <c r="C646" s="49">
        <v>0</v>
      </c>
      <c r="D646" s="49">
        <v>15</v>
      </c>
      <c r="E646" s="49">
        <v>6</v>
      </c>
      <c r="F646" s="49">
        <v>9.2321388328131651</v>
      </c>
      <c r="G646" s="49">
        <v>-0.19990122632777052</v>
      </c>
    </row>
    <row r="647" spans="1:7" x14ac:dyDescent="0.2">
      <c r="A647" s="49" t="s">
        <v>659</v>
      </c>
      <c r="B647" s="49">
        <v>0</v>
      </c>
      <c r="C647" s="49">
        <v>0</v>
      </c>
      <c r="D647" s="49">
        <v>18</v>
      </c>
      <c r="E647" s="49">
        <v>8</v>
      </c>
      <c r="F647" s="49">
        <v>-1.2757257450318871</v>
      </c>
      <c r="G647" s="49">
        <v>0.83486729582070829</v>
      </c>
    </row>
    <row r="648" spans="1:7" x14ac:dyDescent="0.2">
      <c r="A648" s="49" t="s">
        <v>660</v>
      </c>
      <c r="B648" s="49">
        <v>0</v>
      </c>
      <c r="C648" s="49">
        <v>0</v>
      </c>
      <c r="D648" s="49">
        <v>18</v>
      </c>
      <c r="E648" s="49">
        <v>8</v>
      </c>
      <c r="F648" s="49">
        <v>-1.2757257450318871</v>
      </c>
      <c r="G648" s="49">
        <v>0.83486729582070829</v>
      </c>
    </row>
    <row r="649" spans="1:7" x14ac:dyDescent="0.2">
      <c r="A649" s="49" t="s">
        <v>661</v>
      </c>
      <c r="B649" s="49">
        <v>0</v>
      </c>
      <c r="C649" s="49">
        <v>0</v>
      </c>
      <c r="D649" s="49">
        <v>10</v>
      </c>
      <c r="E649" s="49">
        <v>2</v>
      </c>
      <c r="F649" s="49">
        <v>39.226838743727349</v>
      </c>
      <c r="G649" s="49">
        <v>1.0809021052867216</v>
      </c>
    </row>
    <row r="650" spans="1:7" x14ac:dyDescent="0.2">
      <c r="A650" s="49" t="s">
        <v>662</v>
      </c>
      <c r="B650" s="49">
        <v>0</v>
      </c>
      <c r="C650" s="49">
        <v>0</v>
      </c>
      <c r="D650" s="49">
        <v>10</v>
      </c>
      <c r="E650" s="49">
        <v>2</v>
      </c>
      <c r="F650" s="49">
        <v>39.467940739916919</v>
      </c>
      <c r="G650" s="49">
        <v>0.51780067325332813</v>
      </c>
    </row>
    <row r="651" spans="1:7" x14ac:dyDescent="0.2">
      <c r="A651" s="49" t="s">
        <v>663</v>
      </c>
      <c r="B651" s="49">
        <v>0</v>
      </c>
      <c r="C651" s="49">
        <v>0</v>
      </c>
      <c r="D651" s="49">
        <v>10</v>
      </c>
      <c r="E651" s="49">
        <v>2</v>
      </c>
      <c r="F651" s="49">
        <v>39.030178977871969</v>
      </c>
      <c r="G651" s="49">
        <v>1.0809021052867216</v>
      </c>
    </row>
    <row r="652" spans="1:7" x14ac:dyDescent="0.2">
      <c r="A652" s="49" t="s">
        <v>664</v>
      </c>
      <c r="B652" s="49">
        <v>0</v>
      </c>
      <c r="C652" s="49">
        <v>0</v>
      </c>
      <c r="D652" s="49">
        <v>10</v>
      </c>
      <c r="E652" s="49">
        <v>2</v>
      </c>
      <c r="F652" s="49">
        <v>39.271280974061533</v>
      </c>
      <c r="G652" s="49">
        <v>0.51780067325332813</v>
      </c>
    </row>
    <row r="653" spans="1:7" x14ac:dyDescent="0.2">
      <c r="A653" s="49" t="s">
        <v>665</v>
      </c>
      <c r="B653" s="49">
        <v>0</v>
      </c>
      <c r="C653" s="49">
        <v>0</v>
      </c>
      <c r="D653" s="49">
        <v>9</v>
      </c>
      <c r="E653" s="49">
        <v>2</v>
      </c>
      <c r="F653" s="49">
        <v>32.977637153401226</v>
      </c>
      <c r="G653" s="49">
        <v>3.1551609799687261</v>
      </c>
    </row>
    <row r="654" spans="1:7" x14ac:dyDescent="0.2">
      <c r="A654" s="49" t="s">
        <v>666</v>
      </c>
      <c r="B654" s="49">
        <v>0</v>
      </c>
      <c r="C654" s="49">
        <v>0</v>
      </c>
      <c r="D654" s="49">
        <v>9</v>
      </c>
      <c r="E654" s="49">
        <v>2</v>
      </c>
      <c r="F654" s="49">
        <v>32.977637153401226</v>
      </c>
      <c r="G654" s="49">
        <v>3.1551609799687261</v>
      </c>
    </row>
    <row r="655" spans="1:7" x14ac:dyDescent="0.2">
      <c r="A655" s="49" t="s">
        <v>667</v>
      </c>
      <c r="B655" s="49">
        <v>0</v>
      </c>
      <c r="C655" s="49">
        <v>0</v>
      </c>
      <c r="D655" s="49">
        <v>2</v>
      </c>
      <c r="E655" s="49">
        <v>1</v>
      </c>
      <c r="F655" s="49">
        <v>52.833676159203854</v>
      </c>
      <c r="G655" s="49">
        <v>0.8145955432396409</v>
      </c>
    </row>
    <row r="656" spans="1:7" x14ac:dyDescent="0.2">
      <c r="A656" s="49" t="s">
        <v>668</v>
      </c>
      <c r="B656" s="49">
        <v>73.500078684694287</v>
      </c>
      <c r="C656" s="49">
        <v>9.2670980984451701E-3</v>
      </c>
      <c r="D656" s="49">
        <v>2</v>
      </c>
      <c r="E656" s="49">
        <v>1</v>
      </c>
      <c r="F656" s="49">
        <v>52.833676159203335</v>
      </c>
      <c r="G656" s="49">
        <v>0.81459554323971495</v>
      </c>
    </row>
    <row r="657" spans="1:7" x14ac:dyDescent="0.2">
      <c r="A657" s="49" t="s">
        <v>669</v>
      </c>
      <c r="B657" s="49">
        <v>0</v>
      </c>
      <c r="C657" s="49">
        <v>0</v>
      </c>
      <c r="D657" s="49">
        <v>2</v>
      </c>
      <c r="E657" s="49">
        <v>1</v>
      </c>
      <c r="F657" s="49">
        <v>53.295497926570626</v>
      </c>
      <c r="G657" s="49">
        <v>0.81459554323964745</v>
      </c>
    </row>
    <row r="658" spans="1:7" x14ac:dyDescent="0.2">
      <c r="A658" s="49" t="s">
        <v>670</v>
      </c>
      <c r="B658" s="49">
        <v>0</v>
      </c>
      <c r="C658" s="49">
        <v>0</v>
      </c>
      <c r="D658" s="49">
        <v>2</v>
      </c>
      <c r="E658" s="49">
        <v>1</v>
      </c>
      <c r="F658" s="49">
        <v>53.295497926570633</v>
      </c>
      <c r="G658" s="49">
        <v>0.81459554323964745</v>
      </c>
    </row>
    <row r="659" spans="1:7" x14ac:dyDescent="0.2">
      <c r="A659" s="49" t="s">
        <v>671</v>
      </c>
      <c r="B659" s="49">
        <v>0</v>
      </c>
      <c r="C659" s="49">
        <v>0</v>
      </c>
      <c r="D659" s="49">
        <v>18</v>
      </c>
      <c r="E659" s="49">
        <v>15</v>
      </c>
      <c r="F659" s="49">
        <v>0.73867896030948021</v>
      </c>
      <c r="G659" s="49">
        <v>9.4894323360289856E-2</v>
      </c>
    </row>
    <row r="660" spans="1:7" x14ac:dyDescent="0.2">
      <c r="A660" s="49" t="s">
        <v>672</v>
      </c>
      <c r="B660" s="49">
        <v>828.78626427491588</v>
      </c>
      <c r="C660" s="49">
        <v>2037.8441389461914</v>
      </c>
      <c r="D660" s="49">
        <v>20</v>
      </c>
      <c r="E660" s="49">
        <v>11</v>
      </c>
      <c r="F660" s="49">
        <v>-5.16061291115731</v>
      </c>
      <c r="G660" s="49">
        <v>9.1686675962271824</v>
      </c>
    </row>
    <row r="661" spans="1:7" x14ac:dyDescent="0.2">
      <c r="A661" s="49" t="s">
        <v>673</v>
      </c>
      <c r="B661" s="49">
        <v>0</v>
      </c>
      <c r="C661" s="49">
        <v>0</v>
      </c>
      <c r="D661" s="49">
        <v>18</v>
      </c>
      <c r="E661" s="49">
        <v>8</v>
      </c>
      <c r="F661" s="49">
        <v>1.8307735667295806</v>
      </c>
      <c r="G661" s="49">
        <v>0.46553153680304105</v>
      </c>
    </row>
    <row r="662" spans="1:7" x14ac:dyDescent="0.2">
      <c r="A662" s="49" t="s">
        <v>674</v>
      </c>
      <c r="B662" s="49">
        <v>0</v>
      </c>
      <c r="C662" s="49">
        <v>0</v>
      </c>
      <c r="D662" s="49">
        <v>18</v>
      </c>
      <c r="E662" s="49">
        <v>8</v>
      </c>
      <c r="F662" s="49">
        <v>1.8845421680556442</v>
      </c>
      <c r="G662" s="49">
        <v>0.73441240769698568</v>
      </c>
    </row>
    <row r="663" spans="1:7" x14ac:dyDescent="0.2">
      <c r="A663" s="49" t="s">
        <v>675</v>
      </c>
      <c r="B663" s="49">
        <v>0</v>
      </c>
      <c r="C663" s="49">
        <v>0</v>
      </c>
      <c r="D663" s="49">
        <v>18</v>
      </c>
      <c r="E663" s="49">
        <v>8</v>
      </c>
      <c r="F663" s="49">
        <v>1.8059727767902798</v>
      </c>
      <c r="G663" s="49">
        <v>0.7231564400969609</v>
      </c>
    </row>
    <row r="664" spans="1:7" x14ac:dyDescent="0.2">
      <c r="A664" s="49" t="s">
        <v>676</v>
      </c>
      <c r="B664" s="49">
        <v>39.906999999999996</v>
      </c>
      <c r="C664" s="49">
        <v>0</v>
      </c>
      <c r="D664" s="49">
        <v>19</v>
      </c>
      <c r="E664" s="49">
        <v>7</v>
      </c>
      <c r="F664" s="49">
        <v>5.9778361285220241</v>
      </c>
      <c r="G664" s="49">
        <v>4.1890693470426674</v>
      </c>
    </row>
    <row r="665" spans="1:7" x14ac:dyDescent="0.2">
      <c r="A665" s="49" t="s">
        <v>677</v>
      </c>
      <c r="B665" s="49">
        <v>0</v>
      </c>
      <c r="C665" s="49">
        <v>0</v>
      </c>
      <c r="D665" s="49">
        <v>1</v>
      </c>
      <c r="E665" s="49">
        <v>1</v>
      </c>
      <c r="F665" s="49">
        <v>47.146919031656999</v>
      </c>
      <c r="G665" s="49">
        <v>-0.76989952096654868</v>
      </c>
    </row>
    <row r="666" spans="1:7" x14ac:dyDescent="0.2">
      <c r="A666" s="49" t="s">
        <v>678</v>
      </c>
      <c r="B666" s="49">
        <v>0</v>
      </c>
      <c r="C666" s="49">
        <v>0</v>
      </c>
      <c r="D666" s="49">
        <v>1</v>
      </c>
      <c r="E666" s="49">
        <v>1</v>
      </c>
      <c r="F666" s="49">
        <v>43.517772272640443</v>
      </c>
      <c r="G666" s="49">
        <v>0.64342775120945417</v>
      </c>
    </row>
    <row r="667" spans="1:7" x14ac:dyDescent="0.2">
      <c r="A667" s="49" t="s">
        <v>679</v>
      </c>
      <c r="B667" s="49">
        <v>0</v>
      </c>
      <c r="C667" s="49">
        <v>0</v>
      </c>
      <c r="D667" s="49">
        <v>15</v>
      </c>
      <c r="E667" s="49">
        <v>3</v>
      </c>
      <c r="F667" s="49">
        <v>12.253852725362119</v>
      </c>
      <c r="G667" s="49">
        <v>0.28109593238974112</v>
      </c>
    </row>
    <row r="668" spans="1:7" x14ac:dyDescent="0.2">
      <c r="A668" s="49" t="s">
        <v>680</v>
      </c>
      <c r="B668" s="49">
        <v>0</v>
      </c>
      <c r="C668" s="49">
        <v>0</v>
      </c>
      <c r="D668" s="49">
        <v>15</v>
      </c>
      <c r="E668" s="49">
        <v>3</v>
      </c>
      <c r="F668" s="49">
        <v>12.266515948361056</v>
      </c>
      <c r="G668" s="49">
        <v>0.28231134686365816</v>
      </c>
    </row>
    <row r="669" spans="1:7" x14ac:dyDescent="0.2">
      <c r="A669" s="49" t="s">
        <v>681</v>
      </c>
      <c r="B669" s="49">
        <v>308.5</v>
      </c>
      <c r="C669" s="49">
        <v>52.822459161137466</v>
      </c>
      <c r="D669" s="49">
        <v>15</v>
      </c>
      <c r="E669" s="49">
        <v>3</v>
      </c>
      <c r="F669" s="49">
        <v>12.505272895289593</v>
      </c>
      <c r="G669" s="49">
        <v>0.15304445243807915</v>
      </c>
    </row>
    <row r="670" spans="1:7" x14ac:dyDescent="0.2">
      <c r="A670" s="49" t="s">
        <v>682</v>
      </c>
      <c r="B670" s="49">
        <v>0</v>
      </c>
      <c r="C670" s="49">
        <v>0</v>
      </c>
      <c r="D670" s="49">
        <v>15</v>
      </c>
      <c r="E670" s="49">
        <v>3</v>
      </c>
      <c r="F670" s="49">
        <v>11.928224752965241</v>
      </c>
      <c r="G670" s="49">
        <v>4.965632431475013E-2</v>
      </c>
    </row>
    <row r="671" spans="1:7" x14ac:dyDescent="0.2">
      <c r="A671" s="49" t="s">
        <v>683</v>
      </c>
      <c r="B671" s="49">
        <v>0</v>
      </c>
      <c r="C671" s="49">
        <v>0</v>
      </c>
      <c r="D671" s="49">
        <v>15</v>
      </c>
      <c r="E671" s="49">
        <v>3</v>
      </c>
      <c r="F671" s="49">
        <v>11.768462722475457</v>
      </c>
      <c r="G671" s="49">
        <v>4.3498570071036705E-3</v>
      </c>
    </row>
    <row r="672" spans="1:7" x14ac:dyDescent="0.2">
      <c r="A672" s="49" t="s">
        <v>684</v>
      </c>
      <c r="B672" s="49">
        <v>0</v>
      </c>
      <c r="C672" s="49">
        <v>0</v>
      </c>
      <c r="D672" s="49">
        <v>16</v>
      </c>
      <c r="E672" s="49">
        <v>5</v>
      </c>
      <c r="F672" s="49">
        <v>6.0145366956260204</v>
      </c>
      <c r="G672" s="49">
        <v>1.0711562107323174</v>
      </c>
    </row>
    <row r="673" spans="1:7" x14ac:dyDescent="0.2">
      <c r="A673" s="49" t="s">
        <v>685</v>
      </c>
      <c r="B673" s="49">
        <v>0</v>
      </c>
      <c r="C673" s="49">
        <v>0</v>
      </c>
      <c r="D673" s="49">
        <v>11</v>
      </c>
      <c r="E673" s="49">
        <v>2</v>
      </c>
      <c r="F673" s="49">
        <v>36.547795350944199</v>
      </c>
      <c r="G673" s="49">
        <v>1.7875455337928903</v>
      </c>
    </row>
    <row r="674" spans="1:7" x14ac:dyDescent="0.2">
      <c r="A674" s="49" t="s">
        <v>686</v>
      </c>
      <c r="B674" s="49">
        <v>0</v>
      </c>
      <c r="C674" s="49">
        <v>0</v>
      </c>
      <c r="D674" s="49">
        <v>11</v>
      </c>
      <c r="E674" s="49">
        <v>2</v>
      </c>
      <c r="F674" s="49">
        <v>36.547795350944206</v>
      </c>
      <c r="G674" s="49">
        <v>1.7875455337928903</v>
      </c>
    </row>
    <row r="675" spans="1:7" x14ac:dyDescent="0.2">
      <c r="A675" s="49" t="s">
        <v>687</v>
      </c>
      <c r="B675" s="49">
        <v>0</v>
      </c>
      <c r="C675" s="49">
        <v>0</v>
      </c>
      <c r="D675" s="49">
        <v>15</v>
      </c>
      <c r="E675" s="49">
        <v>5</v>
      </c>
      <c r="F675" s="49">
        <v>4.5107224043043939</v>
      </c>
      <c r="G675" s="49">
        <v>2.8220124197301653</v>
      </c>
    </row>
    <row r="676" spans="1:7" x14ac:dyDescent="0.2">
      <c r="A676" s="49" t="s">
        <v>688</v>
      </c>
      <c r="B676" s="49">
        <v>0</v>
      </c>
      <c r="C676" s="49">
        <v>0</v>
      </c>
      <c r="D676" s="49">
        <v>7</v>
      </c>
      <c r="E676" s="49">
        <v>1</v>
      </c>
      <c r="F676" s="49">
        <v>51.951334839070071</v>
      </c>
      <c r="G676" s="49">
        <v>1.6337935843510036</v>
      </c>
    </row>
    <row r="677" spans="1:7" x14ac:dyDescent="0.2">
      <c r="A677" s="49" t="s">
        <v>689</v>
      </c>
      <c r="B677" s="49">
        <v>0</v>
      </c>
      <c r="C677" s="49">
        <v>0</v>
      </c>
      <c r="D677" s="49">
        <v>7</v>
      </c>
      <c r="E677" s="49">
        <v>1</v>
      </c>
      <c r="F677" s="49">
        <v>52.493094120432886</v>
      </c>
      <c r="G677" s="49">
        <v>1.0872086733617843</v>
      </c>
    </row>
    <row r="678" spans="1:7" x14ac:dyDescent="0.2">
      <c r="A678" s="49" t="s">
        <v>690</v>
      </c>
      <c r="B678" s="49">
        <v>0</v>
      </c>
      <c r="C678" s="49">
        <v>0</v>
      </c>
      <c r="D678" s="49">
        <v>9</v>
      </c>
      <c r="E678" s="49">
        <v>2</v>
      </c>
      <c r="F678" s="49">
        <v>42.164551327103915</v>
      </c>
      <c r="G678" s="49">
        <v>2.2297012323549357</v>
      </c>
    </row>
    <row r="679" spans="1:7" x14ac:dyDescent="0.2">
      <c r="A679" s="49" t="s">
        <v>691</v>
      </c>
      <c r="B679" s="49">
        <v>0</v>
      </c>
      <c r="C679" s="49">
        <v>0</v>
      </c>
      <c r="D679" s="49">
        <v>9</v>
      </c>
      <c r="E679" s="49">
        <v>2</v>
      </c>
      <c r="F679" s="49">
        <v>42.164551327103915</v>
      </c>
      <c r="G679" s="49">
        <v>2.2297012323549956</v>
      </c>
    </row>
    <row r="680" spans="1:7" x14ac:dyDescent="0.2">
      <c r="A680" s="49" t="s">
        <v>692</v>
      </c>
      <c r="B680" s="49">
        <v>0</v>
      </c>
      <c r="C680" s="49">
        <v>0</v>
      </c>
      <c r="D680" s="49">
        <v>23</v>
      </c>
      <c r="E680" s="49">
        <v>18</v>
      </c>
      <c r="F680" s="49">
        <v>0.2302095848366261</v>
      </c>
      <c r="G680" s="49">
        <v>-5.5697669372750642</v>
      </c>
    </row>
    <row r="681" spans="1:7" x14ac:dyDescent="0.2">
      <c r="A681" s="49" t="s">
        <v>693</v>
      </c>
      <c r="B681" s="49">
        <v>0</v>
      </c>
      <c r="C681" s="49">
        <v>0</v>
      </c>
      <c r="D681" s="49">
        <v>21</v>
      </c>
      <c r="E681" s="49">
        <v>11</v>
      </c>
      <c r="F681" s="49">
        <v>-6.5450723878844768</v>
      </c>
      <c r="G681" s="49">
        <v>4.6120499739033338</v>
      </c>
    </row>
    <row r="682" spans="1:7" x14ac:dyDescent="0.2">
      <c r="A682" s="49" t="s">
        <v>694</v>
      </c>
      <c r="B682" s="49">
        <v>0</v>
      </c>
      <c r="C682" s="49">
        <v>0</v>
      </c>
      <c r="D682" s="49">
        <v>14</v>
      </c>
      <c r="E682" s="49">
        <v>3</v>
      </c>
      <c r="F682" s="49">
        <v>14.941373245290476</v>
      </c>
      <c r="G682" s="49">
        <v>0.25771553852523793</v>
      </c>
    </row>
    <row r="683" spans="1:7" x14ac:dyDescent="0.2">
      <c r="A683" s="49" t="s">
        <v>695</v>
      </c>
      <c r="B683" s="49">
        <v>0</v>
      </c>
      <c r="C683" s="49">
        <v>0</v>
      </c>
      <c r="D683" s="49">
        <v>14</v>
      </c>
      <c r="E683" s="49">
        <v>3</v>
      </c>
      <c r="F683" s="49">
        <v>14.972085065708436</v>
      </c>
      <c r="G683" s="49">
        <v>0.25936436372970745</v>
      </c>
    </row>
    <row r="684" spans="1:7" x14ac:dyDescent="0.2">
      <c r="A684" s="49" t="s">
        <v>696</v>
      </c>
      <c r="B684" s="49">
        <v>0</v>
      </c>
      <c r="C684" s="49">
        <v>0</v>
      </c>
      <c r="D684" s="49">
        <v>3</v>
      </c>
      <c r="E684" s="49">
        <v>1</v>
      </c>
      <c r="F684" s="49">
        <v>56.376022549185009</v>
      </c>
      <c r="G684" s="49">
        <v>3.384909766398434</v>
      </c>
    </row>
    <row r="685" spans="1:7" x14ac:dyDescent="0.2">
      <c r="A685" s="49" t="s">
        <v>697</v>
      </c>
      <c r="B685" s="49">
        <v>0</v>
      </c>
      <c r="C685" s="49">
        <v>0</v>
      </c>
      <c r="D685" s="49">
        <v>3</v>
      </c>
      <c r="E685" s="49">
        <v>1</v>
      </c>
      <c r="F685" s="49">
        <v>56.198066940554689</v>
      </c>
      <c r="G685" s="49">
        <v>3.384909766398434</v>
      </c>
    </row>
    <row r="686" spans="1:7" x14ac:dyDescent="0.2">
      <c r="A686" s="49" t="s">
        <v>698</v>
      </c>
      <c r="B686" s="49">
        <v>71.25</v>
      </c>
      <c r="C686" s="49">
        <v>132.05614790284366</v>
      </c>
      <c r="D686" s="49">
        <v>15</v>
      </c>
      <c r="E686" s="49">
        <v>6</v>
      </c>
      <c r="F686" s="49">
        <v>9.5454214031423668</v>
      </c>
      <c r="G686" s="49">
        <v>0.54660045077873964</v>
      </c>
    </row>
    <row r="687" spans="1:7" x14ac:dyDescent="0.2">
      <c r="A687" s="49" t="s">
        <v>699</v>
      </c>
      <c r="B687" s="49">
        <v>0</v>
      </c>
      <c r="C687" s="49">
        <v>0</v>
      </c>
      <c r="D687" s="49">
        <v>15</v>
      </c>
      <c r="E687" s="49">
        <v>6</v>
      </c>
      <c r="F687" s="49">
        <v>9.5454214031423668</v>
      </c>
      <c r="G687" s="49">
        <v>0.54660045077873964</v>
      </c>
    </row>
    <row r="688" spans="1:7" x14ac:dyDescent="0.2">
      <c r="A688" s="49" t="s">
        <v>700</v>
      </c>
      <c r="B688" s="49">
        <v>0</v>
      </c>
      <c r="C688" s="49">
        <v>0</v>
      </c>
      <c r="D688" s="49">
        <v>5</v>
      </c>
      <c r="E688" s="49">
        <v>1</v>
      </c>
      <c r="F688" s="49">
        <v>46.47087800445491</v>
      </c>
      <c r="G688" s="49">
        <v>4.028594110700559</v>
      </c>
    </row>
    <row r="689" spans="1:7" x14ac:dyDescent="0.2">
      <c r="A689" s="49" t="s">
        <v>701</v>
      </c>
      <c r="B689" s="49">
        <v>0</v>
      </c>
      <c r="C689" s="49">
        <v>0</v>
      </c>
      <c r="D689" s="49">
        <v>5</v>
      </c>
      <c r="E689" s="49">
        <v>1</v>
      </c>
      <c r="F689" s="49">
        <v>46.47087800445491</v>
      </c>
      <c r="G689" s="49">
        <v>4.028594110700559</v>
      </c>
    </row>
    <row r="690" spans="1:7" x14ac:dyDescent="0.2">
      <c r="A690" s="49" t="s">
        <v>702</v>
      </c>
      <c r="B690" s="49">
        <v>0</v>
      </c>
      <c r="C690" s="49">
        <v>0</v>
      </c>
      <c r="D690" s="49">
        <v>21</v>
      </c>
      <c r="E690" s="49">
        <v>11</v>
      </c>
      <c r="F690" s="49">
        <v>-6.1542149245792119</v>
      </c>
      <c r="G690" s="49">
        <v>2.730911137415752</v>
      </c>
    </row>
    <row r="691" spans="1:7" x14ac:dyDescent="0.2">
      <c r="A691" s="49" t="s">
        <v>703</v>
      </c>
      <c r="B691" s="49">
        <v>0</v>
      </c>
      <c r="C691" s="49">
        <v>0</v>
      </c>
      <c r="D691" s="49">
        <v>18</v>
      </c>
      <c r="E691" s="49">
        <v>8</v>
      </c>
      <c r="F691" s="49">
        <v>0.58481160597733139</v>
      </c>
      <c r="G691" s="49">
        <v>1.6248919955226948</v>
      </c>
    </row>
    <row r="692" spans="1:7" x14ac:dyDescent="0.2">
      <c r="A692" s="49" t="s">
        <v>704</v>
      </c>
      <c r="B692" s="49">
        <v>60.000157369388582</v>
      </c>
      <c r="C692" s="49">
        <v>111.22371137753893</v>
      </c>
      <c r="D692" s="49">
        <v>18</v>
      </c>
      <c r="E692" s="49">
        <v>8</v>
      </c>
      <c r="F692" s="49">
        <v>1.5612178059474624</v>
      </c>
      <c r="G692" s="49">
        <v>1.0973361072727623</v>
      </c>
    </row>
    <row r="693" spans="1:7" x14ac:dyDescent="0.2">
      <c r="A693" s="49" t="s">
        <v>705</v>
      </c>
      <c r="B693" s="49">
        <v>79.8</v>
      </c>
      <c r="C693" s="49">
        <v>0</v>
      </c>
      <c r="D693" s="49">
        <v>24</v>
      </c>
      <c r="E693" s="49">
        <v>16</v>
      </c>
      <c r="F693" s="49">
        <v>2.3209802969873676</v>
      </c>
      <c r="G693" s="49">
        <v>-3.0059088131406382</v>
      </c>
    </row>
    <row r="694" spans="1:7" x14ac:dyDescent="0.2">
      <c r="A694" s="49" t="s">
        <v>706</v>
      </c>
      <c r="B694" s="49">
        <v>0</v>
      </c>
      <c r="C694" s="49">
        <v>0</v>
      </c>
      <c r="D694" s="49">
        <v>24</v>
      </c>
      <c r="E694" s="49">
        <v>18</v>
      </c>
      <c r="F694" s="49">
        <v>0.7412269231294788</v>
      </c>
      <c r="G694" s="49">
        <v>-3.9821408068351531</v>
      </c>
    </row>
    <row r="695" spans="1:7" x14ac:dyDescent="0.2">
      <c r="A695" s="49" t="s">
        <v>707</v>
      </c>
      <c r="B695" s="49">
        <v>0</v>
      </c>
      <c r="C695" s="49">
        <v>0</v>
      </c>
      <c r="D695" s="49">
        <v>9</v>
      </c>
      <c r="E695" s="49">
        <v>2</v>
      </c>
      <c r="F695" s="49">
        <v>42.882560457127028</v>
      </c>
      <c r="G695" s="49">
        <v>1.2428121863173882</v>
      </c>
    </row>
    <row r="696" spans="1:7" x14ac:dyDescent="0.2">
      <c r="A696" s="49" t="s">
        <v>708</v>
      </c>
      <c r="B696" s="49">
        <v>0</v>
      </c>
      <c r="C696" s="49">
        <v>0</v>
      </c>
      <c r="D696" s="49">
        <v>1</v>
      </c>
      <c r="E696" s="49">
        <v>1</v>
      </c>
      <c r="F696" s="49">
        <v>44.228889329906359</v>
      </c>
      <c r="G696" s="49">
        <v>2.5247910460029046</v>
      </c>
    </row>
    <row r="697" spans="1:7" x14ac:dyDescent="0.2">
      <c r="A697" s="49" t="s">
        <v>709</v>
      </c>
      <c r="B697" s="49">
        <v>0</v>
      </c>
      <c r="C697" s="49">
        <v>0</v>
      </c>
      <c r="D697" s="49">
        <v>1</v>
      </c>
      <c r="E697" s="49">
        <v>1</v>
      </c>
      <c r="F697" s="49">
        <v>44.228889329906316</v>
      </c>
      <c r="G697" s="49">
        <v>2.5247910460029064</v>
      </c>
    </row>
    <row r="698" spans="1:7" x14ac:dyDescent="0.2">
      <c r="A698" s="49" t="s">
        <v>710</v>
      </c>
      <c r="B698" s="49">
        <v>391.29999999999995</v>
      </c>
      <c r="C698" s="49">
        <v>277.08623314351058</v>
      </c>
      <c r="D698" s="49">
        <v>21</v>
      </c>
      <c r="E698" s="49">
        <v>11</v>
      </c>
      <c r="F698" s="49">
        <v>-5.5555819338602124</v>
      </c>
      <c r="G698" s="49">
        <v>4.4318490396578865</v>
      </c>
    </row>
    <row r="699" spans="1:7" x14ac:dyDescent="0.2">
      <c r="A699" s="49" t="s">
        <v>711</v>
      </c>
      <c r="B699" s="49">
        <v>28.5</v>
      </c>
      <c r="C699" s="49">
        <v>52.822459161137466</v>
      </c>
      <c r="D699" s="49">
        <v>15</v>
      </c>
      <c r="E699" s="49">
        <v>6</v>
      </c>
      <c r="F699" s="49">
        <v>7.1100605566603656</v>
      </c>
      <c r="G699" s="49">
        <v>0.26623673318307645</v>
      </c>
    </row>
    <row r="700" spans="1:7" x14ac:dyDescent="0.2">
      <c r="A700" s="49" t="s">
        <v>712</v>
      </c>
      <c r="B700" s="49">
        <v>0</v>
      </c>
      <c r="C700" s="49">
        <v>0</v>
      </c>
      <c r="D700" s="49">
        <v>15</v>
      </c>
      <c r="E700" s="49">
        <v>6</v>
      </c>
      <c r="F700" s="49">
        <v>6.7398073617262169</v>
      </c>
      <c r="G700" s="49">
        <v>6.0534589214541516E-2</v>
      </c>
    </row>
    <row r="701" spans="1:7" x14ac:dyDescent="0.2">
      <c r="A701" s="49" t="s">
        <v>713</v>
      </c>
      <c r="B701" s="49">
        <v>6.3734602376907912</v>
      </c>
      <c r="C701" s="49">
        <v>750.63494597405872</v>
      </c>
      <c r="D701" s="49">
        <v>16</v>
      </c>
      <c r="E701" s="49">
        <v>6</v>
      </c>
      <c r="F701" s="49">
        <v>6.3894559964054656</v>
      </c>
      <c r="G701" s="49">
        <v>0.7853683495425714</v>
      </c>
    </row>
    <row r="702" spans="1:7" x14ac:dyDescent="0.2">
      <c r="A702" s="49" t="s">
        <v>714</v>
      </c>
      <c r="B702" s="49">
        <v>0</v>
      </c>
      <c r="C702" s="49">
        <v>0</v>
      </c>
      <c r="D702" s="49">
        <v>24</v>
      </c>
      <c r="E702" s="49">
        <v>18</v>
      </c>
      <c r="F702" s="49">
        <v>1.4125583979427072</v>
      </c>
      <c r="G702" s="49">
        <v>-4.2480465920917574</v>
      </c>
    </row>
    <row r="703" spans="1:7" x14ac:dyDescent="0.2">
      <c r="A703" s="49" t="s">
        <v>715</v>
      </c>
      <c r="B703" s="49">
        <v>0</v>
      </c>
      <c r="C703" s="49">
        <v>0</v>
      </c>
      <c r="D703" s="49">
        <v>24</v>
      </c>
      <c r="E703" s="49">
        <v>18</v>
      </c>
      <c r="F703" s="49">
        <v>1.4036945736904278</v>
      </c>
      <c r="G703" s="49">
        <v>-4.2388062916857114</v>
      </c>
    </row>
    <row r="704" spans="1:7" x14ac:dyDescent="0.2">
      <c r="A704" s="49" t="s">
        <v>716</v>
      </c>
      <c r="B704" s="49">
        <v>0</v>
      </c>
      <c r="C704" s="49">
        <v>0</v>
      </c>
      <c r="D704" s="49">
        <v>18</v>
      </c>
      <c r="E704" s="49">
        <v>8</v>
      </c>
      <c r="F704" s="49">
        <v>2.3646456999555041</v>
      </c>
      <c r="G704" s="49">
        <v>0.5602437071270836</v>
      </c>
    </row>
    <row r="705" spans="1:7" x14ac:dyDescent="0.2">
      <c r="A705" s="49" t="s">
        <v>717</v>
      </c>
      <c r="B705" s="49">
        <v>45.52595564191224</v>
      </c>
      <c r="C705" s="49">
        <v>662.59751403882967</v>
      </c>
      <c r="D705" s="49">
        <v>24</v>
      </c>
      <c r="E705" s="49">
        <v>18</v>
      </c>
      <c r="F705" s="49">
        <v>0.20280780499578441</v>
      </c>
      <c r="G705" s="49">
        <v>-0.27007489728476636</v>
      </c>
    </row>
    <row r="706" spans="1:7" x14ac:dyDescent="0.2">
      <c r="A706" s="49" t="s">
        <v>718</v>
      </c>
      <c r="B706" s="49">
        <v>0</v>
      </c>
      <c r="C706" s="49">
        <v>0</v>
      </c>
      <c r="D706" s="49">
        <v>24</v>
      </c>
      <c r="E706" s="49">
        <v>18</v>
      </c>
      <c r="F706" s="49">
        <v>0.20269837658457598</v>
      </c>
      <c r="G706" s="49">
        <v>-0.26991698620854881</v>
      </c>
    </row>
    <row r="707" spans="1:7" x14ac:dyDescent="0.2">
      <c r="A707" s="49" t="s">
        <v>719</v>
      </c>
      <c r="B707" s="49">
        <v>0</v>
      </c>
      <c r="C707" s="49">
        <v>0</v>
      </c>
      <c r="D707" s="49">
        <v>24</v>
      </c>
      <c r="E707" s="49">
        <v>18</v>
      </c>
      <c r="F707" s="49">
        <v>0.20286251920137396</v>
      </c>
      <c r="G707" s="49">
        <v>-0.27015385282288185</v>
      </c>
    </row>
    <row r="708" spans="1:7" x14ac:dyDescent="0.2">
      <c r="A708" s="49" t="s">
        <v>720</v>
      </c>
      <c r="B708" s="49">
        <v>6.9999999999999993E-3</v>
      </c>
      <c r="C708" s="49">
        <v>0</v>
      </c>
      <c r="D708" s="49">
        <v>17</v>
      </c>
      <c r="E708" s="49">
        <v>10</v>
      </c>
      <c r="F708" s="49">
        <v>1.6623428428624845</v>
      </c>
      <c r="G708" s="49">
        <v>2.3767242446540449</v>
      </c>
    </row>
    <row r="709" spans="1:7" x14ac:dyDescent="0.2">
      <c r="A709" s="49" t="s">
        <v>721</v>
      </c>
      <c r="B709" s="49">
        <v>0</v>
      </c>
      <c r="C709" s="49">
        <v>0</v>
      </c>
      <c r="D709" s="49">
        <v>10</v>
      </c>
      <c r="E709" s="49">
        <v>2</v>
      </c>
      <c r="F709" s="49">
        <v>37.498350627894254</v>
      </c>
      <c r="G709" s="49">
        <v>2.1370559771571118</v>
      </c>
    </row>
    <row r="710" spans="1:7" x14ac:dyDescent="0.2">
      <c r="A710" s="49" t="s">
        <v>722</v>
      </c>
      <c r="B710" s="49">
        <v>0</v>
      </c>
      <c r="C710" s="49">
        <v>0</v>
      </c>
      <c r="D710" s="49">
        <v>10</v>
      </c>
      <c r="E710" s="49">
        <v>2</v>
      </c>
      <c r="F710" s="49">
        <v>32.118182708130036</v>
      </c>
      <c r="G710" s="49">
        <v>2.1566241625620401</v>
      </c>
    </row>
    <row r="711" spans="1:7" x14ac:dyDescent="0.2">
      <c r="A711" s="49" t="s">
        <v>723</v>
      </c>
      <c r="B711" s="49">
        <v>0</v>
      </c>
      <c r="C711" s="49">
        <v>0</v>
      </c>
      <c r="D711" s="49">
        <v>15</v>
      </c>
      <c r="E711" s="49">
        <v>5</v>
      </c>
      <c r="F711" s="49">
        <v>6.1470659487010275</v>
      </c>
      <c r="G711" s="49">
        <v>3.7711109667451796</v>
      </c>
    </row>
    <row r="712" spans="1:7" x14ac:dyDescent="0.2">
      <c r="A712" s="49" t="s">
        <v>724</v>
      </c>
      <c r="B712" s="49">
        <v>8.6553163721726794</v>
      </c>
      <c r="C712" s="49">
        <v>1019.3807908289687</v>
      </c>
      <c r="D712" s="49">
        <v>15</v>
      </c>
      <c r="E712" s="49">
        <v>5</v>
      </c>
      <c r="F712" s="49">
        <v>6.1470659487010293</v>
      </c>
      <c r="G712" s="49">
        <v>3.7508401994264555</v>
      </c>
    </row>
    <row r="713" spans="1:7" x14ac:dyDescent="0.2">
      <c r="A713" s="49" t="s">
        <v>725</v>
      </c>
      <c r="B713" s="49">
        <v>0</v>
      </c>
      <c r="C713" s="49">
        <v>0</v>
      </c>
      <c r="D713" s="49">
        <v>13</v>
      </c>
      <c r="E713" s="49">
        <v>4</v>
      </c>
      <c r="F713" s="49">
        <v>11.139159987934388</v>
      </c>
      <c r="G713" s="49">
        <v>2.9076419584442137</v>
      </c>
    </row>
    <row r="714" spans="1:7" x14ac:dyDescent="0.2">
      <c r="A714" s="49" t="s">
        <v>726</v>
      </c>
      <c r="B714" s="49">
        <v>0</v>
      </c>
      <c r="C714" s="49">
        <v>0</v>
      </c>
      <c r="D714" s="49">
        <v>9</v>
      </c>
      <c r="E714" s="49">
        <v>2</v>
      </c>
      <c r="F714" s="49">
        <v>36.044614885214315</v>
      </c>
      <c r="G714" s="49">
        <v>1.6282021491040131</v>
      </c>
    </row>
    <row r="715" spans="1:7" x14ac:dyDescent="0.2">
      <c r="A715" s="49" t="s">
        <v>727</v>
      </c>
      <c r="B715" s="49">
        <v>0</v>
      </c>
      <c r="C715" s="49">
        <v>0</v>
      </c>
      <c r="D715" s="49">
        <v>9</v>
      </c>
      <c r="E715" s="49">
        <v>2</v>
      </c>
      <c r="F715" s="49">
        <v>35.270248690109376</v>
      </c>
      <c r="G715" s="49">
        <v>1.6282021491040131</v>
      </c>
    </row>
    <row r="716" spans="1:7" x14ac:dyDescent="0.2">
      <c r="A716" s="49" t="s">
        <v>728</v>
      </c>
      <c r="B716" s="49">
        <v>0</v>
      </c>
      <c r="C716" s="49">
        <v>0</v>
      </c>
      <c r="D716" s="49">
        <v>18</v>
      </c>
      <c r="E716" s="49">
        <v>9</v>
      </c>
      <c r="F716" s="49">
        <v>2.4376355360049238</v>
      </c>
      <c r="G716" s="49">
        <v>1.4540199665612414</v>
      </c>
    </row>
    <row r="717" spans="1:7" x14ac:dyDescent="0.2">
      <c r="A717" s="49" t="s">
        <v>729</v>
      </c>
      <c r="B717" s="49">
        <v>34.659691275691898</v>
      </c>
      <c r="C717" s="49">
        <v>1189.8027248593753</v>
      </c>
      <c r="D717" s="49">
        <v>22</v>
      </c>
      <c r="E717" s="49">
        <v>12</v>
      </c>
      <c r="F717" s="49">
        <v>-6.5333121518925106</v>
      </c>
      <c r="G717" s="49">
        <v>4.541495541275669</v>
      </c>
    </row>
    <row r="718" spans="1:7" x14ac:dyDescent="0.2">
      <c r="A718" s="49" t="s">
        <v>730</v>
      </c>
      <c r="B718" s="49">
        <v>0</v>
      </c>
      <c r="C718" s="49">
        <v>0</v>
      </c>
      <c r="D718" s="49">
        <v>24</v>
      </c>
      <c r="E718" s="49">
        <v>16</v>
      </c>
      <c r="F718" s="49">
        <v>4.1175206910327411</v>
      </c>
      <c r="G718" s="49">
        <v>-4.5028413808420362</v>
      </c>
    </row>
    <row r="719" spans="1:7" x14ac:dyDescent="0.2">
      <c r="A719" s="49" t="s">
        <v>731</v>
      </c>
      <c r="B719" s="49">
        <v>0</v>
      </c>
      <c r="C719" s="49">
        <v>0</v>
      </c>
      <c r="D719" s="49">
        <v>24</v>
      </c>
      <c r="E719" s="49">
        <v>16</v>
      </c>
      <c r="F719" s="49">
        <v>4.1175206910327411</v>
      </c>
      <c r="G719" s="49">
        <v>-4.5028413808420362</v>
      </c>
    </row>
    <row r="720" spans="1:7" x14ac:dyDescent="0.2">
      <c r="A720" s="49" t="s">
        <v>732</v>
      </c>
      <c r="B720" s="49">
        <v>3024.95</v>
      </c>
      <c r="C720" s="49">
        <v>46.2428195112414</v>
      </c>
      <c r="D720" s="49">
        <v>24</v>
      </c>
      <c r="E720" s="49">
        <v>16</v>
      </c>
      <c r="F720" s="49">
        <v>2.5296398574268268</v>
      </c>
      <c r="G720" s="49">
        <v>-1.8623562739206583</v>
      </c>
    </row>
    <row r="721" spans="1:7" x14ac:dyDescent="0.2">
      <c r="A721" s="49" t="s">
        <v>733</v>
      </c>
      <c r="B721" s="49">
        <v>0</v>
      </c>
      <c r="C721" s="49">
        <v>0</v>
      </c>
      <c r="D721" s="49">
        <v>2</v>
      </c>
      <c r="E721" s="49">
        <v>1</v>
      </c>
      <c r="F721" s="49">
        <v>54.200590937252954</v>
      </c>
      <c r="G721" s="49">
        <v>0.81459554323971151</v>
      </c>
    </row>
    <row r="722" spans="1:7" x14ac:dyDescent="0.2">
      <c r="A722" s="49" t="s">
        <v>734</v>
      </c>
      <c r="B722" s="49">
        <v>0</v>
      </c>
      <c r="C722" s="49">
        <v>0</v>
      </c>
      <c r="D722" s="49">
        <v>2</v>
      </c>
      <c r="E722" s="49">
        <v>1</v>
      </c>
      <c r="F722" s="49">
        <v>54.200590937252954</v>
      </c>
      <c r="G722" s="49">
        <v>0.81459554323971151</v>
      </c>
    </row>
    <row r="723" spans="1:7" x14ac:dyDescent="0.2">
      <c r="A723" s="49" t="s">
        <v>735</v>
      </c>
      <c r="B723" s="49">
        <v>0</v>
      </c>
      <c r="C723" s="49">
        <v>0</v>
      </c>
      <c r="D723" s="49">
        <v>2</v>
      </c>
      <c r="E723" s="49">
        <v>1</v>
      </c>
      <c r="F723" s="49">
        <v>54.200590937252954</v>
      </c>
      <c r="G723" s="49">
        <v>0.81459554323971151</v>
      </c>
    </row>
    <row r="724" spans="1:7" x14ac:dyDescent="0.2">
      <c r="A724" s="49" t="s">
        <v>736</v>
      </c>
      <c r="B724" s="49">
        <v>0</v>
      </c>
      <c r="C724" s="49">
        <v>0</v>
      </c>
      <c r="D724" s="49">
        <v>2</v>
      </c>
      <c r="E724" s="49">
        <v>1</v>
      </c>
      <c r="F724" s="49">
        <v>54.200590937252954</v>
      </c>
      <c r="G724" s="49">
        <v>0.81459554323971151</v>
      </c>
    </row>
    <row r="725" spans="1:7" x14ac:dyDescent="0.2">
      <c r="A725" s="49" t="s">
        <v>737</v>
      </c>
      <c r="B725" s="49">
        <v>0</v>
      </c>
      <c r="C725" s="49">
        <v>0</v>
      </c>
      <c r="D725" s="49">
        <v>2</v>
      </c>
      <c r="E725" s="49">
        <v>1</v>
      </c>
      <c r="F725" s="49">
        <v>54.912965684500925</v>
      </c>
      <c r="G725" s="49">
        <v>0.81459554323966399</v>
      </c>
    </row>
    <row r="726" spans="1:7" x14ac:dyDescent="0.2">
      <c r="A726" s="49" t="s">
        <v>738</v>
      </c>
      <c r="B726" s="49">
        <v>0</v>
      </c>
      <c r="C726" s="49">
        <v>0</v>
      </c>
      <c r="D726" s="49">
        <v>2</v>
      </c>
      <c r="E726" s="49">
        <v>1</v>
      </c>
      <c r="F726" s="49">
        <v>54.912965684500925</v>
      </c>
      <c r="G726" s="49">
        <v>0.81459554323966399</v>
      </c>
    </row>
    <row r="727" spans="1:7" x14ac:dyDescent="0.2">
      <c r="A727" s="49" t="s">
        <v>739</v>
      </c>
      <c r="B727" s="49">
        <v>0</v>
      </c>
      <c r="C727" s="49">
        <v>0</v>
      </c>
      <c r="D727" s="49">
        <v>2</v>
      </c>
      <c r="E727" s="49">
        <v>1</v>
      </c>
      <c r="F727" s="49">
        <v>54.022635328622563</v>
      </c>
      <c r="G727" s="49">
        <v>0.81459554323960426</v>
      </c>
    </row>
    <row r="728" spans="1:7" x14ac:dyDescent="0.2">
      <c r="A728" s="49" t="s">
        <v>740</v>
      </c>
      <c r="B728" s="49">
        <v>0</v>
      </c>
      <c r="C728" s="49">
        <v>0</v>
      </c>
      <c r="D728" s="49">
        <v>6</v>
      </c>
      <c r="E728" s="49">
        <v>1</v>
      </c>
      <c r="F728" s="49">
        <v>47.556685054478564</v>
      </c>
      <c r="G728" s="49">
        <v>4.0848824543936635</v>
      </c>
    </row>
    <row r="729" spans="1:7" x14ac:dyDescent="0.2">
      <c r="A729" s="49" t="s">
        <v>741</v>
      </c>
      <c r="B729" s="49">
        <v>10.740539455617663</v>
      </c>
      <c r="C729" s="49">
        <v>1264.9681575358641</v>
      </c>
      <c r="D729" s="49">
        <v>15</v>
      </c>
      <c r="E729" s="49">
        <v>5</v>
      </c>
      <c r="F729" s="49">
        <v>5.0269360450889264</v>
      </c>
      <c r="G729" s="49">
        <v>4.3079442748589578</v>
      </c>
    </row>
    <row r="730" spans="1:7" x14ac:dyDescent="0.2">
      <c r="A730" s="49" t="s">
        <v>742</v>
      </c>
      <c r="B730" s="49">
        <v>0</v>
      </c>
      <c r="C730" s="49">
        <v>0</v>
      </c>
      <c r="D730" s="49">
        <v>16</v>
      </c>
      <c r="E730" s="49">
        <v>5</v>
      </c>
      <c r="F730" s="49">
        <v>5.9661068666504375</v>
      </c>
      <c r="G730" s="49">
        <v>1.0771747009656703</v>
      </c>
    </row>
    <row r="731" spans="1:7" x14ac:dyDescent="0.2">
      <c r="A731" s="49" t="s">
        <v>743</v>
      </c>
      <c r="B731" s="49">
        <v>73.5</v>
      </c>
      <c r="C731" s="49">
        <v>0</v>
      </c>
      <c r="D731" s="49">
        <v>1</v>
      </c>
      <c r="E731" s="49">
        <v>1</v>
      </c>
      <c r="F731" s="49">
        <v>71.03854270189035</v>
      </c>
      <c r="G731" s="49">
        <v>4.0364104792804376</v>
      </c>
    </row>
    <row r="732" spans="1:7" x14ac:dyDescent="0.2">
      <c r="A732" s="49" t="s">
        <v>744</v>
      </c>
      <c r="B732" s="49">
        <v>35</v>
      </c>
      <c r="C732" s="49">
        <v>0</v>
      </c>
      <c r="D732" s="49">
        <v>18</v>
      </c>
      <c r="E732" s="49">
        <v>8</v>
      </c>
      <c r="F732" s="49">
        <v>3.2297599849717114</v>
      </c>
      <c r="G732" s="49">
        <v>0.84278455101159266</v>
      </c>
    </row>
    <row r="733" spans="1:7" x14ac:dyDescent="0.2">
      <c r="A733" s="49" t="s">
        <v>745</v>
      </c>
      <c r="B733" s="49">
        <v>0</v>
      </c>
      <c r="C733" s="49">
        <v>0</v>
      </c>
      <c r="D733" s="49">
        <v>11</v>
      </c>
      <c r="E733" s="49">
        <v>2</v>
      </c>
      <c r="F733" s="49">
        <v>34.583644532131594</v>
      </c>
      <c r="G733" s="49">
        <v>1.7875455337928903</v>
      </c>
    </row>
    <row r="734" spans="1:7" x14ac:dyDescent="0.2">
      <c r="A734" s="49" t="s">
        <v>746</v>
      </c>
      <c r="B734" s="49">
        <v>0</v>
      </c>
      <c r="C734" s="49">
        <v>0</v>
      </c>
      <c r="D734" s="49">
        <v>11</v>
      </c>
      <c r="E734" s="49">
        <v>2</v>
      </c>
      <c r="F734" s="49">
        <v>34.583644532131601</v>
      </c>
      <c r="G734" s="49">
        <v>1.7875455337928903</v>
      </c>
    </row>
    <row r="735" spans="1:7" x14ac:dyDescent="0.2">
      <c r="A735" s="49" t="s">
        <v>747</v>
      </c>
      <c r="B735" s="49">
        <v>0</v>
      </c>
      <c r="C735" s="49">
        <v>0</v>
      </c>
      <c r="D735" s="49">
        <v>11</v>
      </c>
      <c r="E735" s="49">
        <v>2</v>
      </c>
      <c r="F735" s="49">
        <v>37.127905559014941</v>
      </c>
      <c r="G735" s="49">
        <v>1.8132556780517235</v>
      </c>
    </row>
    <row r="736" spans="1:7" x14ac:dyDescent="0.2">
      <c r="A736" s="49" t="s">
        <v>748</v>
      </c>
      <c r="B736" s="49">
        <v>0</v>
      </c>
      <c r="C736" s="49">
        <v>0</v>
      </c>
      <c r="D736" s="49">
        <v>11</v>
      </c>
      <c r="E736" s="49">
        <v>2</v>
      </c>
      <c r="F736" s="49">
        <v>37.127905559014941</v>
      </c>
      <c r="G736" s="49">
        <v>1.8132556780517235</v>
      </c>
    </row>
    <row r="737" spans="1:7" x14ac:dyDescent="0.2">
      <c r="A737" s="49" t="s">
        <v>749</v>
      </c>
      <c r="B737" s="49">
        <v>0</v>
      </c>
      <c r="C737" s="49">
        <v>0</v>
      </c>
      <c r="D737" s="49">
        <v>24</v>
      </c>
      <c r="E737" s="49">
        <v>16</v>
      </c>
      <c r="F737" s="49">
        <v>3.0267105317479297</v>
      </c>
      <c r="G737" s="49">
        <v>-3.6924278834455078</v>
      </c>
    </row>
    <row r="738" spans="1:7" x14ac:dyDescent="0.2">
      <c r="A738" s="49" t="s">
        <v>750</v>
      </c>
      <c r="B738" s="49">
        <v>0</v>
      </c>
      <c r="C738" s="49">
        <v>0</v>
      </c>
      <c r="D738" s="49">
        <v>18</v>
      </c>
      <c r="E738" s="49">
        <v>10</v>
      </c>
      <c r="F738" s="49">
        <v>5.362947324457437</v>
      </c>
      <c r="G738" s="49">
        <v>-2.3121733206350417</v>
      </c>
    </row>
    <row r="739" spans="1:7" x14ac:dyDescent="0.2">
      <c r="A739" s="49" t="s">
        <v>751</v>
      </c>
      <c r="B739" s="49">
        <v>1045.5</v>
      </c>
      <c r="C739" s="49">
        <v>1139.8530661087559</v>
      </c>
      <c r="D739" s="49">
        <v>18</v>
      </c>
      <c r="E739" s="49">
        <v>10</v>
      </c>
      <c r="F739" s="49">
        <v>5.3629473244574308</v>
      </c>
      <c r="G739" s="49">
        <v>-2.3121733206350337</v>
      </c>
    </row>
    <row r="740" spans="1:7" x14ac:dyDescent="0.2">
      <c r="A740" s="49" t="s">
        <v>752</v>
      </c>
      <c r="B740" s="49">
        <v>0</v>
      </c>
      <c r="C740" s="49">
        <v>0</v>
      </c>
      <c r="D740" s="49">
        <v>23</v>
      </c>
      <c r="E740" s="49">
        <v>18</v>
      </c>
      <c r="F740" s="49">
        <v>-2.704159957907843</v>
      </c>
      <c r="G740" s="49">
        <v>-3.5799801766066905</v>
      </c>
    </row>
    <row r="741" spans="1:7" x14ac:dyDescent="0.2">
      <c r="A741" s="49" t="s">
        <v>753</v>
      </c>
      <c r="B741" s="49">
        <v>0</v>
      </c>
      <c r="C741" s="49">
        <v>0</v>
      </c>
      <c r="D741" s="49">
        <v>23</v>
      </c>
      <c r="E741" s="49">
        <v>18</v>
      </c>
      <c r="F741" s="49">
        <v>-2.704159957907843</v>
      </c>
      <c r="G741" s="49">
        <v>-3.5799801766066905</v>
      </c>
    </row>
    <row r="742" spans="1:7" x14ac:dyDescent="0.2">
      <c r="A742" s="49" t="s">
        <v>754</v>
      </c>
      <c r="B742" s="49">
        <v>0</v>
      </c>
      <c r="C742" s="49">
        <v>0</v>
      </c>
      <c r="D742" s="49">
        <v>15</v>
      </c>
      <c r="E742" s="49">
        <v>5</v>
      </c>
      <c r="F742" s="49">
        <v>6.2602217668888258</v>
      </c>
      <c r="G742" s="49">
        <v>2.2759537461296095</v>
      </c>
    </row>
    <row r="743" spans="1:7" x14ac:dyDescent="0.2">
      <c r="A743" s="49" t="s">
        <v>755</v>
      </c>
      <c r="B743" s="49">
        <v>0.62947755433983121</v>
      </c>
      <c r="C743" s="49">
        <v>74.136784787561368</v>
      </c>
      <c r="D743" s="49">
        <v>8</v>
      </c>
      <c r="E743" s="49">
        <v>1</v>
      </c>
      <c r="F743" s="49">
        <v>44.393217181885802</v>
      </c>
      <c r="G743" s="49">
        <v>3.8254651373447213</v>
      </c>
    </row>
    <row r="744" spans="1:7" x14ac:dyDescent="0.2">
      <c r="A744" s="49" t="s">
        <v>756</v>
      </c>
      <c r="B744" s="49">
        <v>0</v>
      </c>
      <c r="C744" s="49">
        <v>0</v>
      </c>
      <c r="D744" s="49">
        <v>8</v>
      </c>
      <c r="E744" s="49">
        <v>1</v>
      </c>
      <c r="F744" s="49">
        <v>46.347235495974516</v>
      </c>
      <c r="G744" s="49">
        <v>3.9758198032086098</v>
      </c>
    </row>
    <row r="745" spans="1:7" x14ac:dyDescent="0.2">
      <c r="A745" s="49" t="s">
        <v>757</v>
      </c>
      <c r="B745" s="49">
        <v>0</v>
      </c>
      <c r="C745" s="49">
        <v>0</v>
      </c>
      <c r="D745" s="49">
        <v>16</v>
      </c>
      <c r="E745" s="49">
        <v>6</v>
      </c>
      <c r="F745" s="49">
        <v>6.0821302698798005</v>
      </c>
      <c r="G745" s="49">
        <v>-1.3701643416466298</v>
      </c>
    </row>
    <row r="746" spans="1:7" x14ac:dyDescent="0.2">
      <c r="A746" s="49" t="s">
        <v>758</v>
      </c>
      <c r="B746" s="49">
        <v>0</v>
      </c>
      <c r="C746" s="49">
        <v>0</v>
      </c>
      <c r="D746" s="49">
        <v>11</v>
      </c>
      <c r="E746" s="49">
        <v>2</v>
      </c>
      <c r="F746" s="49">
        <v>37.121025891634403</v>
      </c>
      <c r="G746" s="49">
        <v>1.0944008611185889</v>
      </c>
    </row>
    <row r="747" spans="1:7" x14ac:dyDescent="0.2">
      <c r="A747" s="49" t="s">
        <v>759</v>
      </c>
      <c r="B747" s="49">
        <v>0</v>
      </c>
      <c r="C747" s="49">
        <v>0</v>
      </c>
      <c r="D747" s="49">
        <v>11</v>
      </c>
      <c r="E747" s="49">
        <v>2</v>
      </c>
      <c r="F747" s="49">
        <v>36.876611616096838</v>
      </c>
      <c r="G747" s="49">
        <v>1.7875455337928812</v>
      </c>
    </row>
    <row r="748" spans="1:7" x14ac:dyDescent="0.2">
      <c r="A748" s="49" t="s">
        <v>760</v>
      </c>
      <c r="B748" s="49">
        <v>0</v>
      </c>
      <c r="C748" s="49">
        <v>0</v>
      </c>
      <c r="D748" s="49">
        <v>11</v>
      </c>
      <c r="E748" s="49">
        <v>2</v>
      </c>
      <c r="F748" s="49">
        <v>37.139299471385726</v>
      </c>
      <c r="G748" s="49">
        <v>1.6325592090088497</v>
      </c>
    </row>
    <row r="749" spans="1:7" x14ac:dyDescent="0.2">
      <c r="A749" s="49" t="s">
        <v>761</v>
      </c>
      <c r="B749" s="49">
        <v>0</v>
      </c>
      <c r="C749" s="49">
        <v>0</v>
      </c>
      <c r="D749" s="49">
        <v>11</v>
      </c>
      <c r="E749" s="49">
        <v>2</v>
      </c>
      <c r="F749" s="49">
        <v>37.342991952441245</v>
      </c>
      <c r="G749" s="49">
        <v>1.6846337507603724</v>
      </c>
    </row>
    <row r="750" spans="1:7" x14ac:dyDescent="0.2">
      <c r="A750" s="49" t="s">
        <v>762</v>
      </c>
      <c r="B750" s="49">
        <v>0</v>
      </c>
      <c r="C750" s="49">
        <v>0</v>
      </c>
      <c r="D750" s="49">
        <v>10</v>
      </c>
      <c r="E750" s="49">
        <v>2</v>
      </c>
      <c r="F750" s="49">
        <v>38.974401262543182</v>
      </c>
      <c r="G750" s="49">
        <v>4.1624475919187232</v>
      </c>
    </row>
    <row r="751" spans="1:7" x14ac:dyDescent="0.2">
      <c r="A751" s="49" t="s">
        <v>763</v>
      </c>
      <c r="B751" s="49">
        <v>0</v>
      </c>
      <c r="C751" s="49">
        <v>0</v>
      </c>
      <c r="D751" s="49">
        <v>10</v>
      </c>
      <c r="E751" s="49">
        <v>2</v>
      </c>
      <c r="F751" s="49">
        <v>38.974401262543182</v>
      </c>
      <c r="G751" s="49">
        <v>4.1624475919187232</v>
      </c>
    </row>
    <row r="752" spans="1:7" x14ac:dyDescent="0.2">
      <c r="A752" s="49" t="s">
        <v>764</v>
      </c>
      <c r="B752" s="49">
        <v>12.475</v>
      </c>
      <c r="C752" s="49">
        <v>23.1214097556207</v>
      </c>
      <c r="D752" s="49">
        <v>13</v>
      </c>
      <c r="E752" s="49">
        <v>4</v>
      </c>
      <c r="F752" s="49">
        <v>13.96552307478102</v>
      </c>
      <c r="G752" s="49">
        <v>2.3403614519819458</v>
      </c>
    </row>
    <row r="753" spans="1:7" x14ac:dyDescent="0.2">
      <c r="A753" s="49" t="s">
        <v>765</v>
      </c>
      <c r="B753" s="49">
        <v>12.475</v>
      </c>
      <c r="C753" s="49">
        <v>23.1214097556207</v>
      </c>
      <c r="D753" s="49">
        <v>13</v>
      </c>
      <c r="E753" s="49">
        <v>4</v>
      </c>
      <c r="F753" s="49">
        <v>13.965523074781014</v>
      </c>
      <c r="G753" s="49">
        <v>2.3403614519819547</v>
      </c>
    </row>
    <row r="754" spans="1:7" x14ac:dyDescent="0.2">
      <c r="A754" s="49" t="s">
        <v>766</v>
      </c>
      <c r="B754" s="49">
        <v>7.475045957785496</v>
      </c>
      <c r="C754" s="49">
        <v>1158.3779952075479</v>
      </c>
      <c r="D754" s="49">
        <v>17</v>
      </c>
      <c r="E754" s="49">
        <v>9</v>
      </c>
      <c r="F754" s="49">
        <v>3.7577228457524781</v>
      </c>
      <c r="G754" s="49">
        <v>0.80897083621219978</v>
      </c>
    </row>
    <row r="755" spans="1:7" x14ac:dyDescent="0.2">
      <c r="A755" s="49" t="s">
        <v>767</v>
      </c>
      <c r="B755" s="49">
        <v>0</v>
      </c>
      <c r="C755" s="49">
        <v>0</v>
      </c>
      <c r="D755" s="49">
        <v>13</v>
      </c>
      <c r="E755" s="49">
        <v>4</v>
      </c>
      <c r="F755" s="49">
        <v>13.890309663173081</v>
      </c>
      <c r="G755" s="49">
        <v>2.293002063882029</v>
      </c>
    </row>
    <row r="756" spans="1:7" x14ac:dyDescent="0.2">
      <c r="A756" s="49" t="s">
        <v>768</v>
      </c>
      <c r="B756" s="49">
        <v>63.699999999999996</v>
      </c>
      <c r="C756" s="49">
        <v>0</v>
      </c>
      <c r="D756" s="49">
        <v>14</v>
      </c>
      <c r="E756" s="49">
        <v>3</v>
      </c>
      <c r="F756" s="49">
        <v>13.603308060797412</v>
      </c>
      <c r="G756" s="49">
        <v>5.6648101539273792E-2</v>
      </c>
    </row>
    <row r="757" spans="1:7" x14ac:dyDescent="0.2">
      <c r="A757" s="49" t="s">
        <v>769</v>
      </c>
      <c r="B757" s="49">
        <v>63.699999999999996</v>
      </c>
      <c r="C757" s="49">
        <v>0</v>
      </c>
      <c r="D757" s="49">
        <v>14</v>
      </c>
      <c r="E757" s="49">
        <v>3</v>
      </c>
      <c r="F757" s="49">
        <v>13.415119181383265</v>
      </c>
      <c r="G757" s="49">
        <v>5.6162580536365039E-2</v>
      </c>
    </row>
    <row r="758" spans="1:7" x14ac:dyDescent="0.2">
      <c r="A758" s="49" t="s">
        <v>770</v>
      </c>
      <c r="B758" s="49">
        <v>75</v>
      </c>
      <c r="C758" s="49">
        <v>139.00647147667755</v>
      </c>
      <c r="D758" s="49">
        <v>16</v>
      </c>
      <c r="E758" s="49">
        <v>6</v>
      </c>
      <c r="F758" s="49">
        <v>5.7750565444397441</v>
      </c>
      <c r="G758" s="49">
        <v>0.15474571582852126</v>
      </c>
    </row>
    <row r="759" spans="1:7" x14ac:dyDescent="0.2">
      <c r="A759" s="49" t="s">
        <v>771</v>
      </c>
      <c r="B759" s="49">
        <v>0</v>
      </c>
      <c r="C759" s="49">
        <v>0</v>
      </c>
      <c r="D759" s="49">
        <v>16</v>
      </c>
      <c r="E759" s="49">
        <v>6</v>
      </c>
      <c r="F759" s="49">
        <v>5.8619091489524138</v>
      </c>
      <c r="G759" s="49">
        <v>-0.31769435670998014</v>
      </c>
    </row>
    <row r="760" spans="1:7" x14ac:dyDescent="0.2">
      <c r="A760" s="49" t="s">
        <v>772</v>
      </c>
      <c r="B760" s="49">
        <v>13.797558440042303</v>
      </c>
      <c r="C760" s="49">
        <v>1623.6048539456922</v>
      </c>
      <c r="D760" s="49">
        <v>16</v>
      </c>
      <c r="E760" s="49">
        <v>9</v>
      </c>
      <c r="F760" s="49">
        <v>2.5625062623732964</v>
      </c>
      <c r="G760" s="49">
        <v>2.61000498718747</v>
      </c>
    </row>
    <row r="761" spans="1:7" x14ac:dyDescent="0.2">
      <c r="A761" s="49" t="s">
        <v>773</v>
      </c>
      <c r="B761" s="49">
        <v>0</v>
      </c>
      <c r="C761" s="49">
        <v>0</v>
      </c>
      <c r="D761" s="49">
        <v>16</v>
      </c>
      <c r="E761" s="49">
        <v>9</v>
      </c>
      <c r="F761" s="49">
        <v>2.2365053695835009</v>
      </c>
      <c r="G761" s="49">
        <v>2.6088043688876761</v>
      </c>
    </row>
    <row r="762" spans="1:7" x14ac:dyDescent="0.2">
      <c r="A762" s="49" t="s">
        <v>774</v>
      </c>
      <c r="B762" s="49">
        <v>0</v>
      </c>
      <c r="C762" s="49">
        <v>0</v>
      </c>
      <c r="D762" s="49">
        <v>13</v>
      </c>
      <c r="E762" s="49">
        <v>4</v>
      </c>
      <c r="F762" s="49">
        <v>18.640648547907741</v>
      </c>
      <c r="G762" s="49">
        <v>1.5634072212068733</v>
      </c>
    </row>
    <row r="763" spans="1:7" x14ac:dyDescent="0.2">
      <c r="A763" s="49" t="s">
        <v>775</v>
      </c>
      <c r="B763" s="49">
        <v>0</v>
      </c>
      <c r="C763" s="49">
        <v>0</v>
      </c>
      <c r="D763" s="49">
        <v>13</v>
      </c>
      <c r="E763" s="49">
        <v>4</v>
      </c>
      <c r="F763" s="49">
        <v>18.645933128394514</v>
      </c>
      <c r="G763" s="49">
        <v>1.5618689755833648</v>
      </c>
    </row>
    <row r="764" spans="1:7" x14ac:dyDescent="0.2">
      <c r="A764" s="49" t="s">
        <v>776</v>
      </c>
      <c r="B764" s="49">
        <v>0</v>
      </c>
      <c r="C764" s="49">
        <v>0</v>
      </c>
      <c r="D764" s="49">
        <v>13</v>
      </c>
      <c r="E764" s="49">
        <v>4</v>
      </c>
      <c r="F764" s="49">
        <v>18.615497352879768</v>
      </c>
      <c r="G764" s="49">
        <v>2.11834465687968</v>
      </c>
    </row>
    <row r="765" spans="1:7" x14ac:dyDescent="0.2">
      <c r="A765" s="49" t="s">
        <v>777</v>
      </c>
      <c r="B765" s="49">
        <v>0</v>
      </c>
      <c r="C765" s="49">
        <v>0</v>
      </c>
      <c r="D765" s="49">
        <v>11</v>
      </c>
      <c r="E765" s="49">
        <v>2</v>
      </c>
      <c r="F765" s="49">
        <v>39.54095525856642</v>
      </c>
      <c r="G765" s="49">
        <v>1.8075715936288468</v>
      </c>
    </row>
    <row r="766" spans="1:7" x14ac:dyDescent="0.2">
      <c r="A766" s="49" t="s">
        <v>778</v>
      </c>
      <c r="B766" s="49">
        <v>0</v>
      </c>
      <c r="C766" s="49">
        <v>0</v>
      </c>
      <c r="D766" s="49">
        <v>11</v>
      </c>
      <c r="E766" s="49">
        <v>2</v>
      </c>
      <c r="F766" s="49">
        <v>36.716941784274347</v>
      </c>
      <c r="G766" s="49">
        <v>1.5928759671239396</v>
      </c>
    </row>
    <row r="767" spans="1:7" x14ac:dyDescent="0.2">
      <c r="A767" s="49" t="s">
        <v>779</v>
      </c>
      <c r="B767" s="49">
        <v>0</v>
      </c>
      <c r="C767" s="49">
        <v>0</v>
      </c>
      <c r="D767" s="49">
        <v>11</v>
      </c>
      <c r="E767" s="49">
        <v>2</v>
      </c>
      <c r="F767" s="49">
        <v>36.200818036683081</v>
      </c>
      <c r="G767" s="49">
        <v>1.231594183149608</v>
      </c>
    </row>
    <row r="768" spans="1:7" x14ac:dyDescent="0.2">
      <c r="A768" s="49" t="s">
        <v>780</v>
      </c>
      <c r="B768" s="49">
        <v>5.0000000000000001E-3</v>
      </c>
      <c r="C768" s="49">
        <v>9.2670980984451701E-3</v>
      </c>
      <c r="D768" s="49">
        <v>11</v>
      </c>
      <c r="E768" s="49">
        <v>2</v>
      </c>
      <c r="F768" s="49">
        <v>36.200818036683081</v>
      </c>
      <c r="G768" s="49">
        <v>1.231594183149608</v>
      </c>
    </row>
    <row r="769" spans="1:7" x14ac:dyDescent="0.2">
      <c r="A769" s="49" t="s">
        <v>781</v>
      </c>
      <c r="B769" s="49">
        <v>0</v>
      </c>
      <c r="C769" s="49">
        <v>0</v>
      </c>
      <c r="D769" s="49">
        <v>6</v>
      </c>
      <c r="E769" s="49">
        <v>2</v>
      </c>
      <c r="F769" s="49">
        <v>31.733187325994642</v>
      </c>
      <c r="G769" s="49">
        <v>2.0750270545476566</v>
      </c>
    </row>
    <row r="770" spans="1:7" x14ac:dyDescent="0.2">
      <c r="A770" s="49" t="s">
        <v>782</v>
      </c>
      <c r="B770" s="49">
        <v>0</v>
      </c>
      <c r="C770" s="49">
        <v>0</v>
      </c>
      <c r="D770" s="49">
        <v>6</v>
      </c>
      <c r="E770" s="49">
        <v>2</v>
      </c>
      <c r="F770" s="49">
        <v>49.694666611645999</v>
      </c>
      <c r="G770" s="49">
        <v>2.0466163710879881</v>
      </c>
    </row>
    <row r="771" spans="1:7" x14ac:dyDescent="0.2">
      <c r="A771" s="49" t="s">
        <v>783</v>
      </c>
      <c r="B771" s="49">
        <v>0</v>
      </c>
      <c r="C771" s="49">
        <v>0</v>
      </c>
      <c r="D771" s="49">
        <v>6</v>
      </c>
      <c r="E771" s="49">
        <v>2</v>
      </c>
      <c r="F771" s="49">
        <v>31.536527560139255</v>
      </c>
      <c r="G771" s="49">
        <v>2.0750270545476566</v>
      </c>
    </row>
    <row r="772" spans="1:7" x14ac:dyDescent="0.2">
      <c r="A772" s="49" t="s">
        <v>784</v>
      </c>
      <c r="B772" s="49">
        <v>0</v>
      </c>
      <c r="C772" s="49">
        <v>0</v>
      </c>
      <c r="D772" s="49">
        <v>6</v>
      </c>
      <c r="E772" s="49">
        <v>2</v>
      </c>
      <c r="F772" s="49">
        <v>49.498006845790613</v>
      </c>
      <c r="G772" s="49">
        <v>2.0466163710879881</v>
      </c>
    </row>
    <row r="773" spans="1:7" x14ac:dyDescent="0.2">
      <c r="A773" s="49" t="s">
        <v>785</v>
      </c>
      <c r="B773" s="49">
        <v>0</v>
      </c>
      <c r="C773" s="49">
        <v>0</v>
      </c>
      <c r="D773" s="49">
        <v>10</v>
      </c>
      <c r="E773" s="49">
        <v>2</v>
      </c>
      <c r="F773" s="49">
        <v>40.644217242417618</v>
      </c>
      <c r="G773" s="49">
        <v>2.3497149188538029</v>
      </c>
    </row>
    <row r="774" spans="1:7" x14ac:dyDescent="0.2">
      <c r="A774" s="49" t="s">
        <v>786</v>
      </c>
      <c r="B774" s="49">
        <v>0</v>
      </c>
      <c r="C774" s="49">
        <v>0</v>
      </c>
      <c r="D774" s="49">
        <v>10</v>
      </c>
      <c r="E774" s="49">
        <v>2</v>
      </c>
      <c r="F774" s="49">
        <v>40.644217242417618</v>
      </c>
      <c r="G774" s="49">
        <v>2.3497149188538029</v>
      </c>
    </row>
    <row r="775" spans="1:7" x14ac:dyDescent="0.2">
      <c r="A775" s="49" t="s">
        <v>787</v>
      </c>
      <c r="B775" s="49">
        <v>46.9</v>
      </c>
      <c r="C775" s="49">
        <v>0</v>
      </c>
      <c r="D775" s="49">
        <v>1</v>
      </c>
      <c r="E775" s="49">
        <v>1</v>
      </c>
      <c r="F775" s="49">
        <v>74.513274596916034</v>
      </c>
      <c r="G775" s="49">
        <v>3.1702245409356755</v>
      </c>
    </row>
    <row r="776" spans="1:7" x14ac:dyDescent="0.2">
      <c r="A776" s="49" t="s">
        <v>788</v>
      </c>
      <c r="B776" s="49">
        <v>0</v>
      </c>
      <c r="C776" s="49">
        <v>0</v>
      </c>
      <c r="D776" s="49">
        <v>2</v>
      </c>
      <c r="E776" s="49">
        <v>1</v>
      </c>
      <c r="F776" s="49">
        <v>55.268324589034748</v>
      </c>
      <c r="G776" s="49">
        <v>0.8145955432396853</v>
      </c>
    </row>
    <row r="777" spans="1:7" x14ac:dyDescent="0.2">
      <c r="A777" s="49" t="s">
        <v>789</v>
      </c>
      <c r="B777" s="49">
        <v>0</v>
      </c>
      <c r="C777" s="49">
        <v>0</v>
      </c>
      <c r="D777" s="49">
        <v>2</v>
      </c>
      <c r="E777" s="49">
        <v>1</v>
      </c>
      <c r="F777" s="49">
        <v>54.200590937252883</v>
      </c>
      <c r="G777" s="49">
        <v>0.81459554323964734</v>
      </c>
    </row>
    <row r="778" spans="1:7" x14ac:dyDescent="0.2">
      <c r="A778" s="49" t="s">
        <v>790</v>
      </c>
      <c r="B778" s="49">
        <v>159.46</v>
      </c>
      <c r="C778" s="49">
        <v>0</v>
      </c>
      <c r="D778" s="49">
        <v>5</v>
      </c>
      <c r="E778" s="49">
        <v>1</v>
      </c>
      <c r="F778" s="49">
        <v>52.734625774238559</v>
      </c>
      <c r="G778" s="49">
        <v>3.2079341361660441</v>
      </c>
    </row>
    <row r="779" spans="1:7" x14ac:dyDescent="0.2">
      <c r="A779" s="49" t="s">
        <v>791</v>
      </c>
      <c r="B779" s="49">
        <v>47.358500000000006</v>
      </c>
      <c r="C779" s="49">
        <v>0</v>
      </c>
      <c r="D779" s="49">
        <v>1</v>
      </c>
      <c r="E779" s="49">
        <v>1</v>
      </c>
      <c r="F779" s="49">
        <v>85.125803507166353</v>
      </c>
      <c r="G779" s="49">
        <v>2.8069477398458713</v>
      </c>
    </row>
    <row r="780" spans="1:7" x14ac:dyDescent="0.2">
      <c r="A780" s="49" t="s">
        <v>792</v>
      </c>
      <c r="B780" s="49">
        <v>3.4999999999999996E-3</v>
      </c>
      <c r="C780" s="49">
        <v>0</v>
      </c>
      <c r="D780" s="49">
        <v>1</v>
      </c>
      <c r="E780" s="49">
        <v>1</v>
      </c>
      <c r="F780" s="49">
        <v>85.125803507166353</v>
      </c>
      <c r="G780" s="49">
        <v>2.8069477398458713</v>
      </c>
    </row>
    <row r="781" spans="1:7" x14ac:dyDescent="0.2">
      <c r="A781" s="49" t="s">
        <v>793</v>
      </c>
      <c r="B781" s="49">
        <v>0</v>
      </c>
      <c r="C781" s="49">
        <v>0</v>
      </c>
      <c r="D781" s="49">
        <v>16</v>
      </c>
      <c r="E781" s="49">
        <v>5</v>
      </c>
      <c r="F781" s="49">
        <v>6.4137400494051002</v>
      </c>
      <c r="G781" s="49">
        <v>1.8334629048716815</v>
      </c>
    </row>
    <row r="782" spans="1:7" x14ac:dyDescent="0.2">
      <c r="A782" s="49" t="s">
        <v>794</v>
      </c>
      <c r="B782" s="49">
        <v>0</v>
      </c>
      <c r="C782" s="49">
        <v>0</v>
      </c>
      <c r="D782" s="49">
        <v>16</v>
      </c>
      <c r="E782" s="49">
        <v>5</v>
      </c>
      <c r="F782" s="49">
        <v>6.2776721561427804</v>
      </c>
      <c r="G782" s="49">
        <v>1.979660752089661</v>
      </c>
    </row>
    <row r="783" spans="1:7" x14ac:dyDescent="0.2">
      <c r="A783" s="49" t="s">
        <v>795</v>
      </c>
      <c r="B783" s="49">
        <v>0</v>
      </c>
      <c r="C783" s="49">
        <v>0</v>
      </c>
      <c r="D783" s="49">
        <v>11</v>
      </c>
      <c r="E783" s="49">
        <v>2</v>
      </c>
      <c r="F783" s="49">
        <v>30.889923471450309</v>
      </c>
      <c r="G783" s="49">
        <v>1.9965560149858872</v>
      </c>
    </row>
    <row r="784" spans="1:7" x14ac:dyDescent="0.2">
      <c r="A784" s="49" t="s">
        <v>796</v>
      </c>
      <c r="B784" s="49">
        <v>0</v>
      </c>
      <c r="C784" s="49">
        <v>0</v>
      </c>
      <c r="D784" s="49">
        <v>11</v>
      </c>
      <c r="E784" s="49">
        <v>2</v>
      </c>
      <c r="F784" s="49">
        <v>30.889963443773173</v>
      </c>
      <c r="G784" s="49">
        <v>1.9965513051459418</v>
      </c>
    </row>
    <row r="785" spans="1:7" x14ac:dyDescent="0.2">
      <c r="A785" s="49" t="s">
        <v>797</v>
      </c>
      <c r="B785" s="49">
        <v>94.4</v>
      </c>
      <c r="C785" s="49">
        <v>174.9628120986448</v>
      </c>
      <c r="D785" s="49">
        <v>18</v>
      </c>
      <c r="E785" s="49">
        <v>15</v>
      </c>
      <c r="F785" s="49">
        <v>-1.6535480516020551</v>
      </c>
      <c r="G785" s="49">
        <v>1.0810462161049779</v>
      </c>
    </row>
    <row r="786" spans="1:7" x14ac:dyDescent="0.2">
      <c r="A786" s="49" t="s">
        <v>798</v>
      </c>
      <c r="B786" s="49">
        <v>149.5</v>
      </c>
      <c r="C786" s="49">
        <v>277.08623314351058</v>
      </c>
      <c r="D786" s="49">
        <v>21</v>
      </c>
      <c r="E786" s="49">
        <v>11</v>
      </c>
      <c r="F786" s="49">
        <v>-5.4599350776204032</v>
      </c>
      <c r="G786" s="49">
        <v>6.0496891163051529</v>
      </c>
    </row>
    <row r="787" spans="1:7" x14ac:dyDescent="0.2">
      <c r="A787" s="49" t="s">
        <v>799</v>
      </c>
      <c r="B787" s="49">
        <v>0</v>
      </c>
      <c r="C787" s="49">
        <v>0</v>
      </c>
      <c r="D787" s="49">
        <v>21</v>
      </c>
      <c r="E787" s="49">
        <v>11</v>
      </c>
      <c r="F787" s="49">
        <v>-5.4599350776204032</v>
      </c>
      <c r="G787" s="49">
        <v>6.0496891163051529</v>
      </c>
    </row>
    <row r="788" spans="1:7" x14ac:dyDescent="0.2">
      <c r="A788" s="49" t="s">
        <v>800</v>
      </c>
      <c r="B788" s="49">
        <v>0</v>
      </c>
      <c r="C788" s="49">
        <v>0</v>
      </c>
      <c r="D788" s="49">
        <v>21</v>
      </c>
      <c r="E788" s="49">
        <v>11</v>
      </c>
      <c r="F788" s="49">
        <v>-5.001918372661855</v>
      </c>
      <c r="G788" s="49">
        <v>5.2427076957158709</v>
      </c>
    </row>
    <row r="789" spans="1:7" x14ac:dyDescent="0.2">
      <c r="A789" s="49" t="s">
        <v>801</v>
      </c>
      <c r="B789" s="49">
        <v>46.4285</v>
      </c>
      <c r="C789" s="49">
        <v>23.1214097556207</v>
      </c>
      <c r="D789" s="49">
        <v>21</v>
      </c>
      <c r="E789" s="49">
        <v>11</v>
      </c>
      <c r="F789" s="49">
        <v>-5.3869928281196344</v>
      </c>
      <c r="G789" s="49">
        <v>5.8982598012841763</v>
      </c>
    </row>
    <row r="790" spans="1:7" x14ac:dyDescent="0.2">
      <c r="A790" s="49" t="s">
        <v>802</v>
      </c>
      <c r="B790" s="49">
        <v>46.435499999999998</v>
      </c>
      <c r="C790" s="49">
        <v>23.1214097556207</v>
      </c>
      <c r="D790" s="49">
        <v>21</v>
      </c>
      <c r="E790" s="49">
        <v>11</v>
      </c>
      <c r="F790" s="49">
        <v>-5.4599350776204032</v>
      </c>
      <c r="G790" s="49">
        <v>6.0496891163051529</v>
      </c>
    </row>
    <row r="791" spans="1:7" x14ac:dyDescent="0.2">
      <c r="A791" s="49" t="s">
        <v>803</v>
      </c>
      <c r="B791" s="49">
        <v>0</v>
      </c>
      <c r="C791" s="49">
        <v>0</v>
      </c>
      <c r="D791" s="49">
        <v>1</v>
      </c>
      <c r="E791" s="49">
        <v>1</v>
      </c>
      <c r="F791" s="49">
        <v>47.909625932257974</v>
      </c>
      <c r="G791" s="49">
        <v>2.1773184986439666</v>
      </c>
    </row>
    <row r="792" spans="1:7" x14ac:dyDescent="0.2">
      <c r="A792" s="49" t="s">
        <v>804</v>
      </c>
      <c r="B792" s="49">
        <v>0</v>
      </c>
      <c r="C792" s="49">
        <v>0</v>
      </c>
      <c r="D792" s="49">
        <v>1</v>
      </c>
      <c r="E792" s="49">
        <v>1</v>
      </c>
      <c r="F792" s="49">
        <v>47.536498659268943</v>
      </c>
      <c r="G792" s="49">
        <v>2.2032565569556728</v>
      </c>
    </row>
    <row r="793" spans="1:7" x14ac:dyDescent="0.2">
      <c r="A793" s="49" t="s">
        <v>805</v>
      </c>
      <c r="B793" s="49">
        <v>222.47499999999999</v>
      </c>
      <c r="C793" s="49">
        <v>23.1214097556207</v>
      </c>
      <c r="D793" s="49">
        <v>26</v>
      </c>
      <c r="E793" s="49">
        <v>14</v>
      </c>
      <c r="F793" s="49">
        <v>-5.8693530338412723</v>
      </c>
      <c r="G793" s="49">
        <v>5.2783262035848368</v>
      </c>
    </row>
    <row r="794" spans="1:7" x14ac:dyDescent="0.2">
      <c r="A794" s="49" t="s">
        <v>806</v>
      </c>
      <c r="B794" s="49">
        <v>12.475</v>
      </c>
      <c r="C794" s="49">
        <v>23.1214097556207</v>
      </c>
      <c r="D794" s="49">
        <v>26</v>
      </c>
      <c r="E794" s="49">
        <v>14</v>
      </c>
      <c r="F794" s="49">
        <v>-5.8692074049258895</v>
      </c>
      <c r="G794" s="49">
        <v>5.2593830662844026</v>
      </c>
    </row>
    <row r="795" spans="1:7" x14ac:dyDescent="0.2">
      <c r="A795" s="49" t="s">
        <v>807</v>
      </c>
      <c r="B795" s="49">
        <v>0</v>
      </c>
      <c r="C795" s="49">
        <v>0</v>
      </c>
      <c r="D795" s="49">
        <v>3</v>
      </c>
      <c r="E795" s="49">
        <v>1</v>
      </c>
      <c r="F795" s="49">
        <v>48.486247143333586</v>
      </c>
      <c r="G795" s="49">
        <v>3.7138387369797967</v>
      </c>
    </row>
    <row r="796" spans="1:7" x14ac:dyDescent="0.2">
      <c r="A796" s="49" t="s">
        <v>808</v>
      </c>
      <c r="B796" s="49">
        <v>0</v>
      </c>
      <c r="C796" s="49">
        <v>0</v>
      </c>
      <c r="D796" s="49">
        <v>3</v>
      </c>
      <c r="E796" s="49">
        <v>1</v>
      </c>
      <c r="F796" s="49">
        <v>49.731936403745848</v>
      </c>
      <c r="G796" s="49">
        <v>2.3791716722524803</v>
      </c>
    </row>
    <row r="797" spans="1:7" x14ac:dyDescent="0.2">
      <c r="A797" s="49" t="s">
        <v>809</v>
      </c>
      <c r="B797" s="49">
        <v>50</v>
      </c>
      <c r="C797" s="49">
        <v>92.670980984451703</v>
      </c>
      <c r="D797" s="49">
        <v>5</v>
      </c>
      <c r="E797" s="49">
        <v>1</v>
      </c>
      <c r="F797" s="49">
        <v>47.901106497687103</v>
      </c>
      <c r="G797" s="49">
        <v>1.0562743100881964</v>
      </c>
    </row>
    <row r="798" spans="1:7" x14ac:dyDescent="0.2">
      <c r="A798" s="49" t="s">
        <v>810</v>
      </c>
      <c r="B798" s="49">
        <v>752.5</v>
      </c>
      <c r="C798" s="49">
        <v>0</v>
      </c>
      <c r="D798" s="49">
        <v>5</v>
      </c>
      <c r="E798" s="49">
        <v>1</v>
      </c>
      <c r="F798" s="49">
        <v>45.341450044417606</v>
      </c>
      <c r="G798" s="49">
        <v>1.4054827791232887</v>
      </c>
    </row>
    <row r="799" spans="1:7" x14ac:dyDescent="0.2">
      <c r="A799" s="49" t="s">
        <v>811</v>
      </c>
      <c r="B799" s="49">
        <v>0</v>
      </c>
      <c r="C799" s="49">
        <v>0</v>
      </c>
      <c r="D799" s="49">
        <v>9</v>
      </c>
      <c r="E799" s="49">
        <v>2</v>
      </c>
      <c r="F799" s="49">
        <v>30.731484548100685</v>
      </c>
      <c r="G799" s="49">
        <v>1.8132556780517766</v>
      </c>
    </row>
    <row r="800" spans="1:7" x14ac:dyDescent="0.2">
      <c r="A800" s="49" t="s">
        <v>812</v>
      </c>
      <c r="B800" s="49">
        <v>0</v>
      </c>
      <c r="C800" s="49">
        <v>0</v>
      </c>
      <c r="D800" s="49">
        <v>9</v>
      </c>
      <c r="E800" s="49">
        <v>2</v>
      </c>
      <c r="F800" s="49">
        <v>30.731484548100685</v>
      </c>
      <c r="G800" s="49">
        <v>1.8132556780517766</v>
      </c>
    </row>
    <row r="801" spans="1:7" x14ac:dyDescent="0.2">
      <c r="A801" s="49" t="s">
        <v>813</v>
      </c>
      <c r="B801" s="49">
        <v>12.375</v>
      </c>
      <c r="C801" s="49">
        <v>22.936067793651794</v>
      </c>
      <c r="D801" s="49">
        <v>16</v>
      </c>
      <c r="E801" s="49">
        <v>5</v>
      </c>
      <c r="F801" s="49">
        <v>5.2332649806119171</v>
      </c>
      <c r="G801" s="49">
        <v>3.1480880843936023</v>
      </c>
    </row>
    <row r="802" spans="1:7" x14ac:dyDescent="0.2">
      <c r="A802" s="49" t="s">
        <v>814</v>
      </c>
      <c r="B802" s="49">
        <v>12.375</v>
      </c>
      <c r="C802" s="49">
        <v>22.936067793651794</v>
      </c>
      <c r="D802" s="49">
        <v>16</v>
      </c>
      <c r="E802" s="49">
        <v>5</v>
      </c>
      <c r="F802" s="49">
        <v>4.5757510536622767</v>
      </c>
      <c r="G802" s="49">
        <v>2.3103153948651842</v>
      </c>
    </row>
    <row r="803" spans="1:7" x14ac:dyDescent="0.2">
      <c r="A803" s="49" t="s">
        <v>815</v>
      </c>
      <c r="B803" s="49">
        <v>0</v>
      </c>
      <c r="C803" s="49">
        <v>0</v>
      </c>
      <c r="D803" s="49">
        <v>16</v>
      </c>
      <c r="E803" s="49">
        <v>5</v>
      </c>
      <c r="F803" s="49">
        <v>6.0992810121396293</v>
      </c>
      <c r="G803" s="49">
        <v>2.9228236758730968</v>
      </c>
    </row>
    <row r="804" spans="1:7" x14ac:dyDescent="0.2">
      <c r="A804" s="49" t="s">
        <v>816</v>
      </c>
      <c r="B804" s="49">
        <v>19.954999999999998</v>
      </c>
      <c r="C804" s="49">
        <v>9.2670980984451701E-3</v>
      </c>
      <c r="D804" s="49">
        <v>16</v>
      </c>
      <c r="E804" s="49">
        <v>5</v>
      </c>
      <c r="F804" s="49">
        <v>5.8494348825174516</v>
      </c>
      <c r="G804" s="49">
        <v>3.0137401164563267</v>
      </c>
    </row>
    <row r="805" spans="1:7" x14ac:dyDescent="0.2">
      <c r="A805" s="49" t="s">
        <v>817</v>
      </c>
      <c r="B805" s="49">
        <v>19.95</v>
      </c>
      <c r="C805" s="49">
        <v>0</v>
      </c>
      <c r="D805" s="49">
        <v>16</v>
      </c>
      <c r="E805" s="49">
        <v>5</v>
      </c>
      <c r="F805" s="49">
        <v>5.6719125838236257</v>
      </c>
      <c r="G805" s="49">
        <v>3.0062570850360943</v>
      </c>
    </row>
    <row r="806" spans="1:7" x14ac:dyDescent="0.2">
      <c r="A806" s="49" t="s">
        <v>818</v>
      </c>
      <c r="B806" s="49">
        <v>0</v>
      </c>
      <c r="C806" s="49">
        <v>0</v>
      </c>
      <c r="D806" s="49">
        <v>1</v>
      </c>
      <c r="E806" s="49">
        <v>1</v>
      </c>
      <c r="F806" s="49">
        <v>88.39150865158723</v>
      </c>
      <c r="G806" s="49">
        <v>2.9761414027878947</v>
      </c>
    </row>
    <row r="807" spans="1:7" x14ac:dyDescent="0.2">
      <c r="A807" s="49" t="s">
        <v>819</v>
      </c>
      <c r="B807" s="49">
        <v>279.99299999999999</v>
      </c>
      <c r="C807" s="49">
        <v>0</v>
      </c>
      <c r="D807" s="49">
        <v>15</v>
      </c>
      <c r="E807" s="49">
        <v>5</v>
      </c>
      <c r="F807" s="49">
        <v>7.0976868958821147</v>
      </c>
      <c r="G807" s="49">
        <v>2.9213595706884874</v>
      </c>
    </row>
    <row r="808" spans="1:7" x14ac:dyDescent="0.2">
      <c r="A808" s="49" t="s">
        <v>820</v>
      </c>
      <c r="B808" s="49">
        <v>0</v>
      </c>
      <c r="C808" s="49">
        <v>0</v>
      </c>
      <c r="D808" s="49">
        <v>16</v>
      </c>
      <c r="E808" s="49">
        <v>5</v>
      </c>
      <c r="F808" s="49">
        <v>4.3489533469975576</v>
      </c>
      <c r="G808" s="49">
        <v>2.6394549461848036</v>
      </c>
    </row>
    <row r="809" spans="1:7" x14ac:dyDescent="0.2">
      <c r="A809" s="49" t="s">
        <v>821</v>
      </c>
      <c r="B809" s="49">
        <v>0</v>
      </c>
      <c r="C809" s="49">
        <v>0</v>
      </c>
      <c r="D809" s="49">
        <v>16</v>
      </c>
      <c r="E809" s="49">
        <v>5</v>
      </c>
      <c r="F809" s="49">
        <v>4.3783183070848413</v>
      </c>
      <c r="G809" s="49">
        <v>2.8183179808482621</v>
      </c>
    </row>
    <row r="810" spans="1:7" x14ac:dyDescent="0.2">
      <c r="A810" s="49" t="s">
        <v>822</v>
      </c>
      <c r="B810" s="49">
        <v>5.9013520719359178</v>
      </c>
      <c r="C810" s="49">
        <v>695.03235738338776</v>
      </c>
      <c r="D810" s="49">
        <v>24</v>
      </c>
      <c r="E810" s="49">
        <v>16</v>
      </c>
      <c r="F810" s="49">
        <v>0.25003194053926281</v>
      </c>
      <c r="G810" s="49">
        <v>-1.084619483899945</v>
      </c>
    </row>
    <row r="811" spans="1:7" x14ac:dyDescent="0.2">
      <c r="A811" s="49" t="s">
        <v>823</v>
      </c>
      <c r="B811" s="49">
        <v>0</v>
      </c>
      <c r="C811" s="49">
        <v>0</v>
      </c>
      <c r="D811" s="49">
        <v>24</v>
      </c>
      <c r="E811" s="49">
        <v>16</v>
      </c>
      <c r="F811" s="49">
        <v>2.1456391990047687</v>
      </c>
      <c r="G811" s="49">
        <v>-3.2720982548318878</v>
      </c>
    </row>
    <row r="812" spans="1:7" x14ac:dyDescent="0.2">
      <c r="A812" s="49" t="s">
        <v>824</v>
      </c>
      <c r="B812" s="49">
        <v>0</v>
      </c>
      <c r="C812" s="49">
        <v>0</v>
      </c>
      <c r="D812" s="49">
        <v>24</v>
      </c>
      <c r="E812" s="49">
        <v>16</v>
      </c>
      <c r="F812" s="49">
        <v>2.1248345847502743</v>
      </c>
      <c r="G812" s="49">
        <v>-3.2559329772437269</v>
      </c>
    </row>
    <row r="813" spans="1:7" x14ac:dyDescent="0.2">
      <c r="A813" s="49" t="s">
        <v>825</v>
      </c>
      <c r="B813" s="49">
        <v>0</v>
      </c>
      <c r="C813" s="49">
        <v>0</v>
      </c>
      <c r="D813" s="49">
        <v>24</v>
      </c>
      <c r="E813" s="49">
        <v>16</v>
      </c>
      <c r="F813" s="49">
        <v>2.1281926946557919</v>
      </c>
      <c r="G813" s="49">
        <v>-3.2614658923335624</v>
      </c>
    </row>
    <row r="814" spans="1:7" x14ac:dyDescent="0.2">
      <c r="A814" s="49" t="s">
        <v>826</v>
      </c>
      <c r="B814" s="49">
        <v>0</v>
      </c>
      <c r="C814" s="49">
        <v>0</v>
      </c>
      <c r="D814" s="49">
        <v>16</v>
      </c>
      <c r="E814" s="49">
        <v>5</v>
      </c>
      <c r="F814" s="49">
        <v>4.4351668652668943</v>
      </c>
      <c r="G814" s="49">
        <v>2.6731144801514581</v>
      </c>
    </row>
    <row r="815" spans="1:7" x14ac:dyDescent="0.2">
      <c r="A815" s="49" t="s">
        <v>827</v>
      </c>
      <c r="B815" s="49">
        <v>0</v>
      </c>
      <c r="C815" s="49">
        <v>0</v>
      </c>
      <c r="D815" s="49">
        <v>16</v>
      </c>
      <c r="E815" s="49">
        <v>5</v>
      </c>
      <c r="F815" s="49">
        <v>4.4351668652668943</v>
      </c>
      <c r="G815" s="49">
        <v>2.6731144801514581</v>
      </c>
    </row>
    <row r="816" spans="1:7" x14ac:dyDescent="0.2">
      <c r="A816" s="49" t="s">
        <v>828</v>
      </c>
      <c r="B816" s="49">
        <v>7.8684694292478904E-5</v>
      </c>
      <c r="C816" s="49">
        <v>9.2670980984451701E-3</v>
      </c>
      <c r="D816" s="49">
        <v>13</v>
      </c>
      <c r="E816" s="49">
        <v>4</v>
      </c>
      <c r="F816" s="49">
        <v>10.799605173651498</v>
      </c>
      <c r="G816" s="49">
        <v>2.9679363801997205</v>
      </c>
    </row>
    <row r="817" spans="1:7" x14ac:dyDescent="0.2">
      <c r="A817" s="49" t="s">
        <v>829</v>
      </c>
      <c r="B817" s="49">
        <v>0</v>
      </c>
      <c r="C817" s="49">
        <v>0</v>
      </c>
      <c r="D817" s="49">
        <v>10</v>
      </c>
      <c r="E817" s="49">
        <v>2</v>
      </c>
      <c r="F817" s="49">
        <v>39.790963366941533</v>
      </c>
      <c r="G817" s="49">
        <v>1.9098455780699235</v>
      </c>
    </row>
    <row r="818" spans="1:7" x14ac:dyDescent="0.2">
      <c r="A818" s="49" t="s">
        <v>830</v>
      </c>
      <c r="B818" s="49">
        <v>0</v>
      </c>
      <c r="C818" s="49">
        <v>0</v>
      </c>
      <c r="D818" s="49">
        <v>10</v>
      </c>
      <c r="E818" s="49">
        <v>2</v>
      </c>
      <c r="F818" s="49">
        <v>39.790963366941533</v>
      </c>
      <c r="G818" s="49">
        <v>1.9098455780699235</v>
      </c>
    </row>
    <row r="819" spans="1:7" x14ac:dyDescent="0.2">
      <c r="A819" s="49" t="s">
        <v>831</v>
      </c>
      <c r="B819" s="49">
        <v>0</v>
      </c>
      <c r="C819" s="49">
        <v>0</v>
      </c>
      <c r="D819" s="49">
        <v>10</v>
      </c>
      <c r="E819" s="49">
        <v>2</v>
      </c>
      <c r="F819" s="49">
        <v>39.790963366941533</v>
      </c>
      <c r="G819" s="49">
        <v>1.9098455780699235</v>
      </c>
    </row>
    <row r="820" spans="1:7" x14ac:dyDescent="0.2">
      <c r="A820" s="49" t="s">
        <v>832</v>
      </c>
      <c r="B820" s="49">
        <v>0</v>
      </c>
      <c r="C820" s="49">
        <v>0</v>
      </c>
      <c r="D820" s="49">
        <v>11</v>
      </c>
      <c r="E820" s="49">
        <v>2</v>
      </c>
      <c r="F820" s="49">
        <v>37.010660628253618</v>
      </c>
      <c r="G820" s="49">
        <v>1.9066365684570226</v>
      </c>
    </row>
    <row r="821" spans="1:7" x14ac:dyDescent="0.2">
      <c r="A821" s="49" t="s">
        <v>833</v>
      </c>
      <c r="B821" s="49">
        <v>8.5000000000000006E-3</v>
      </c>
      <c r="C821" s="49">
        <v>9.2670980984451701E-3</v>
      </c>
      <c r="D821" s="49">
        <v>11</v>
      </c>
      <c r="E821" s="49">
        <v>2</v>
      </c>
      <c r="F821" s="49">
        <v>37.010660628253568</v>
      </c>
      <c r="G821" s="49">
        <v>1.9066365684570254</v>
      </c>
    </row>
    <row r="822" spans="1:7" x14ac:dyDescent="0.2">
      <c r="A822" s="49" t="s">
        <v>834</v>
      </c>
      <c r="B822" s="49">
        <v>24.95</v>
      </c>
      <c r="C822" s="49">
        <v>46.2428195112414</v>
      </c>
      <c r="D822" s="49">
        <v>23</v>
      </c>
      <c r="E822" s="49">
        <v>18</v>
      </c>
      <c r="F822" s="49">
        <v>0.63889004337191002</v>
      </c>
      <c r="G822" s="49">
        <v>-1.7360069960742623</v>
      </c>
    </row>
    <row r="823" spans="1:7" x14ac:dyDescent="0.2">
      <c r="A823" s="49" t="s">
        <v>835</v>
      </c>
      <c r="B823" s="49">
        <v>0</v>
      </c>
      <c r="C823" s="49">
        <v>0</v>
      </c>
      <c r="D823" s="49">
        <v>16</v>
      </c>
      <c r="E823" s="49">
        <v>7</v>
      </c>
      <c r="F823" s="49">
        <v>5.4046576203642669</v>
      </c>
      <c r="G823" s="49">
        <v>2.1580366506188255</v>
      </c>
    </row>
    <row r="824" spans="1:7" x14ac:dyDescent="0.2">
      <c r="A824" s="49" t="s">
        <v>836</v>
      </c>
      <c r="B824" s="49">
        <v>46.906999999999996</v>
      </c>
      <c r="C824" s="49">
        <v>0</v>
      </c>
      <c r="D824" s="49">
        <v>16</v>
      </c>
      <c r="E824" s="49">
        <v>7</v>
      </c>
      <c r="F824" s="49">
        <v>5.4046576203642775</v>
      </c>
      <c r="G824" s="49">
        <v>2.1580366506188433</v>
      </c>
    </row>
    <row r="825" spans="1:7" x14ac:dyDescent="0.2">
      <c r="A825" s="49" t="s">
        <v>837</v>
      </c>
      <c r="B825" s="49">
        <v>0</v>
      </c>
      <c r="C825" s="49">
        <v>0</v>
      </c>
      <c r="D825" s="49">
        <v>21</v>
      </c>
      <c r="E825" s="49">
        <v>11</v>
      </c>
      <c r="F825" s="49">
        <v>-7.5497525707755342</v>
      </c>
      <c r="G825" s="49">
        <v>3.6238100356534604</v>
      </c>
    </row>
    <row r="826" spans="1:7" x14ac:dyDescent="0.2">
      <c r="A826" s="49" t="s">
        <v>838</v>
      </c>
      <c r="B826" s="49">
        <v>0</v>
      </c>
      <c r="C826" s="49">
        <v>0</v>
      </c>
      <c r="D826" s="49">
        <v>16</v>
      </c>
      <c r="E826" s="49">
        <v>7</v>
      </c>
      <c r="F826" s="49">
        <v>5.0374651385757305</v>
      </c>
      <c r="G826" s="49">
        <v>0.99562545734400831</v>
      </c>
    </row>
    <row r="827" spans="1:7" x14ac:dyDescent="0.2">
      <c r="A827" s="49" t="s">
        <v>839</v>
      </c>
      <c r="B827" s="49">
        <v>0</v>
      </c>
      <c r="C827" s="49">
        <v>0</v>
      </c>
      <c r="D827" s="49">
        <v>16</v>
      </c>
      <c r="E827" s="49">
        <v>7</v>
      </c>
      <c r="F827" s="49">
        <v>5.0374651385757305</v>
      </c>
      <c r="G827" s="49">
        <v>0.99562545734400831</v>
      </c>
    </row>
    <row r="828" spans="1:7" x14ac:dyDescent="0.2">
      <c r="A828" s="49" t="s">
        <v>840</v>
      </c>
      <c r="B828" s="49">
        <v>0</v>
      </c>
      <c r="C828" s="49">
        <v>0</v>
      </c>
      <c r="D828" s="49">
        <v>5</v>
      </c>
      <c r="E828" s="49">
        <v>1</v>
      </c>
      <c r="F828" s="49">
        <v>44.335410700891195</v>
      </c>
      <c r="G828" s="49">
        <v>4.028594110700559</v>
      </c>
    </row>
    <row r="829" spans="1:7" x14ac:dyDescent="0.2">
      <c r="A829" s="49" t="s">
        <v>841</v>
      </c>
      <c r="B829" s="49">
        <v>0</v>
      </c>
      <c r="C829" s="49">
        <v>0</v>
      </c>
      <c r="D829" s="49">
        <v>5</v>
      </c>
      <c r="E829" s="49">
        <v>1</v>
      </c>
      <c r="F829" s="49">
        <v>44.335410700891195</v>
      </c>
      <c r="G829" s="49">
        <v>4.028594110700559</v>
      </c>
    </row>
    <row r="830" spans="1:7" x14ac:dyDescent="0.2">
      <c r="A830" s="49" t="s">
        <v>842</v>
      </c>
      <c r="B830" s="49">
        <v>0</v>
      </c>
      <c r="C830" s="49">
        <v>0</v>
      </c>
      <c r="D830" s="49">
        <v>5</v>
      </c>
      <c r="E830" s="49">
        <v>1</v>
      </c>
      <c r="F830" s="49">
        <v>44.901423647006531</v>
      </c>
      <c r="G830" s="49">
        <v>3.7881574996451608</v>
      </c>
    </row>
    <row r="831" spans="1:7" x14ac:dyDescent="0.2">
      <c r="A831" s="49" t="s">
        <v>843</v>
      </c>
      <c r="B831" s="49">
        <v>0</v>
      </c>
      <c r="C831" s="49">
        <v>0</v>
      </c>
      <c r="D831" s="49">
        <v>5</v>
      </c>
      <c r="E831" s="49">
        <v>1</v>
      </c>
      <c r="F831" s="49">
        <v>44.901423647006609</v>
      </c>
      <c r="G831" s="49">
        <v>3.788157499645127</v>
      </c>
    </row>
    <row r="832" spans="1:7" x14ac:dyDescent="0.2">
      <c r="A832" s="49" t="s">
        <v>844</v>
      </c>
      <c r="B832" s="49">
        <v>0</v>
      </c>
      <c r="C832" s="49">
        <v>0</v>
      </c>
      <c r="D832" s="49">
        <v>5</v>
      </c>
      <c r="E832" s="49">
        <v>1</v>
      </c>
      <c r="F832" s="49">
        <v>47.864935718808148</v>
      </c>
      <c r="G832" s="49">
        <v>3.102880643658759</v>
      </c>
    </row>
    <row r="833" spans="1:7" x14ac:dyDescent="0.2">
      <c r="A833" s="49" t="s">
        <v>845</v>
      </c>
      <c r="B833" s="49">
        <v>0</v>
      </c>
      <c r="C833" s="49">
        <v>0</v>
      </c>
      <c r="D833" s="49">
        <v>5</v>
      </c>
      <c r="E833" s="49">
        <v>1</v>
      </c>
      <c r="F833" s="49">
        <v>49.876972740272478</v>
      </c>
      <c r="G833" s="49">
        <v>2.9609956789544478</v>
      </c>
    </row>
    <row r="834" spans="1:7" x14ac:dyDescent="0.2">
      <c r="A834" s="49" t="s">
        <v>846</v>
      </c>
      <c r="B834" s="49">
        <v>0</v>
      </c>
      <c r="C834" s="49">
        <v>0</v>
      </c>
      <c r="D834" s="49">
        <v>13</v>
      </c>
      <c r="E834" s="49">
        <v>4</v>
      </c>
      <c r="F834" s="49">
        <v>14.930498405248418</v>
      </c>
      <c r="G834" s="49">
        <v>2.3181222487318065</v>
      </c>
    </row>
    <row r="835" spans="1:7" x14ac:dyDescent="0.2">
      <c r="A835" s="49" t="s">
        <v>847</v>
      </c>
      <c r="B835" s="49">
        <v>0</v>
      </c>
      <c r="C835" s="49">
        <v>0</v>
      </c>
      <c r="D835" s="49">
        <v>13</v>
      </c>
      <c r="E835" s="49">
        <v>4</v>
      </c>
      <c r="F835" s="49">
        <v>17.229156464843637</v>
      </c>
      <c r="G835" s="49">
        <v>2.4060001411687097</v>
      </c>
    </row>
    <row r="836" spans="1:7" x14ac:dyDescent="0.2">
      <c r="A836" s="49" t="s">
        <v>848</v>
      </c>
      <c r="B836" s="49">
        <v>0</v>
      </c>
      <c r="C836" s="49">
        <v>0</v>
      </c>
      <c r="D836" s="49">
        <v>21</v>
      </c>
      <c r="E836" s="49">
        <v>11</v>
      </c>
      <c r="F836" s="49">
        <v>-5.4428087092750328</v>
      </c>
      <c r="G836" s="49">
        <v>3.728245915629846</v>
      </c>
    </row>
    <row r="837" spans="1:7" x14ac:dyDescent="0.2">
      <c r="A837" s="49" t="s">
        <v>849</v>
      </c>
      <c r="B837" s="49">
        <v>0</v>
      </c>
      <c r="C837" s="49">
        <v>0</v>
      </c>
      <c r="D837" s="49">
        <v>21</v>
      </c>
      <c r="E837" s="49">
        <v>11</v>
      </c>
      <c r="F837" s="49">
        <v>-5.6853829130852942</v>
      </c>
      <c r="G837" s="49">
        <v>3.7279394654190434</v>
      </c>
    </row>
    <row r="838" spans="1:7" x14ac:dyDescent="0.2">
      <c r="A838" s="49" t="s">
        <v>850</v>
      </c>
      <c r="B838" s="49">
        <v>66.688277699555002</v>
      </c>
      <c r="C838" s="49">
        <v>898.91778264727998</v>
      </c>
      <c r="D838" s="49">
        <v>21</v>
      </c>
      <c r="E838" s="49">
        <v>11</v>
      </c>
      <c r="F838" s="49">
        <v>-7.8339052892876504</v>
      </c>
      <c r="G838" s="49">
        <v>3.6381119579157444</v>
      </c>
    </row>
    <row r="839" spans="1:7" x14ac:dyDescent="0.2">
      <c r="A839" s="49" t="s">
        <v>851</v>
      </c>
      <c r="B839" s="49">
        <v>0</v>
      </c>
      <c r="C839" s="49">
        <v>0</v>
      </c>
      <c r="D839" s="49">
        <v>21</v>
      </c>
      <c r="E839" s="49">
        <v>11</v>
      </c>
      <c r="F839" s="49">
        <v>-7.8448340279537891</v>
      </c>
      <c r="G839" s="49">
        <v>3.5985774533739572</v>
      </c>
    </row>
    <row r="840" spans="1:7" x14ac:dyDescent="0.2">
      <c r="A840" s="49" t="s">
        <v>852</v>
      </c>
      <c r="B840" s="49">
        <v>0</v>
      </c>
      <c r="C840" s="49">
        <v>0</v>
      </c>
      <c r="D840" s="49">
        <v>21</v>
      </c>
      <c r="E840" s="49">
        <v>11</v>
      </c>
      <c r="F840" s="49">
        <v>-7.8352965854142456</v>
      </c>
      <c r="G840" s="49">
        <v>3.6437408916440424</v>
      </c>
    </row>
    <row r="841" spans="1:7" x14ac:dyDescent="0.2">
      <c r="A841" s="49" t="s">
        <v>853</v>
      </c>
      <c r="B841" s="49">
        <v>88.448499999999996</v>
      </c>
      <c r="C841" s="49">
        <v>0</v>
      </c>
      <c r="D841" s="49">
        <v>22</v>
      </c>
      <c r="E841" s="49">
        <v>12</v>
      </c>
      <c r="F841" s="49">
        <v>-3.2092172876505849</v>
      </c>
      <c r="G841" s="49">
        <v>2.4066399578331814</v>
      </c>
    </row>
    <row r="842" spans="1:7" x14ac:dyDescent="0.2">
      <c r="A842" s="49" t="s">
        <v>854</v>
      </c>
      <c r="B842" s="49">
        <v>351.90464493198328</v>
      </c>
      <c r="C842" s="49">
        <v>759.90667762155317</v>
      </c>
      <c r="D842" s="49">
        <v>17</v>
      </c>
      <c r="E842" s="49">
        <v>10</v>
      </c>
      <c r="F842" s="49">
        <v>3.5840391937036546</v>
      </c>
      <c r="G842" s="49">
        <v>0.73634211207180877</v>
      </c>
    </row>
    <row r="843" spans="1:7" x14ac:dyDescent="0.2">
      <c r="A843" s="49" t="s">
        <v>855</v>
      </c>
      <c r="B843" s="49">
        <v>350.72437451759612</v>
      </c>
      <c r="C843" s="49">
        <v>620.9002061448756</v>
      </c>
      <c r="D843" s="49">
        <v>17</v>
      </c>
      <c r="E843" s="49">
        <v>10</v>
      </c>
      <c r="F843" s="49">
        <v>3.5840391937036546</v>
      </c>
      <c r="G843" s="49">
        <v>0.73634211207180877</v>
      </c>
    </row>
    <row r="844" spans="1:7" x14ac:dyDescent="0.2">
      <c r="A844" s="49" t="s">
        <v>856</v>
      </c>
      <c r="B844" s="49">
        <v>0</v>
      </c>
      <c r="C844" s="49">
        <v>0</v>
      </c>
      <c r="D844" s="49">
        <v>24</v>
      </c>
      <c r="E844" s="49">
        <v>18</v>
      </c>
      <c r="F844" s="49">
        <v>0.5839754033736978</v>
      </c>
      <c r="G844" s="49">
        <v>-1.0675680642158647</v>
      </c>
    </row>
    <row r="845" spans="1:7" x14ac:dyDescent="0.2">
      <c r="A845" s="49" t="s">
        <v>857</v>
      </c>
      <c r="B845" s="49">
        <v>0</v>
      </c>
      <c r="C845" s="49">
        <v>0</v>
      </c>
      <c r="D845" s="49">
        <v>24</v>
      </c>
      <c r="E845" s="49">
        <v>18</v>
      </c>
      <c r="F845" s="49">
        <v>8.7902059965556459E-2</v>
      </c>
      <c r="G845" s="49">
        <v>-0.35170757898807453</v>
      </c>
    </row>
    <row r="846" spans="1:7" x14ac:dyDescent="0.2">
      <c r="A846" s="49" t="s">
        <v>858</v>
      </c>
      <c r="B846" s="49">
        <v>0</v>
      </c>
      <c r="C846" s="49">
        <v>0</v>
      </c>
      <c r="D846" s="49">
        <v>24</v>
      </c>
      <c r="E846" s="49">
        <v>18</v>
      </c>
      <c r="F846" s="49">
        <v>9.3330218130519671E-2</v>
      </c>
      <c r="G846" s="49">
        <v>-0.3595407028385823</v>
      </c>
    </row>
    <row r="847" spans="1:7" x14ac:dyDescent="0.2">
      <c r="A847" s="49" t="s">
        <v>859</v>
      </c>
      <c r="B847" s="49">
        <v>64.650000000000006</v>
      </c>
      <c r="C847" s="49">
        <v>45.872135587303589</v>
      </c>
      <c r="D847" s="49">
        <v>24</v>
      </c>
      <c r="E847" s="49">
        <v>16</v>
      </c>
      <c r="F847" s="49">
        <v>-0.31022760696021856</v>
      </c>
      <c r="G847" s="49">
        <v>-0.96979380126567372</v>
      </c>
    </row>
    <row r="848" spans="1:7" x14ac:dyDescent="0.2">
      <c r="A848" s="49" t="s">
        <v>860</v>
      </c>
      <c r="B848" s="49">
        <v>0</v>
      </c>
      <c r="C848" s="49">
        <v>0</v>
      </c>
      <c r="D848" s="49">
        <v>15</v>
      </c>
      <c r="E848" s="49">
        <v>6</v>
      </c>
      <c r="F848" s="49">
        <v>11.007738728712711</v>
      </c>
      <c r="G848" s="49">
        <v>0.43428049784746603</v>
      </c>
    </row>
    <row r="849" spans="1:7" x14ac:dyDescent="0.2">
      <c r="A849" s="49" t="s">
        <v>861</v>
      </c>
      <c r="B849" s="49">
        <v>0</v>
      </c>
      <c r="C849" s="49">
        <v>0</v>
      </c>
      <c r="D849" s="49">
        <v>15</v>
      </c>
      <c r="E849" s="49">
        <v>6</v>
      </c>
      <c r="F849" s="49">
        <v>10.998662512708952</v>
      </c>
      <c r="G849" s="49">
        <v>0.43466839608380015</v>
      </c>
    </row>
    <row r="850" spans="1:7" x14ac:dyDescent="0.2">
      <c r="A850" s="49" t="s">
        <v>862</v>
      </c>
      <c r="B850" s="49">
        <v>0</v>
      </c>
      <c r="C850" s="49">
        <v>0</v>
      </c>
      <c r="D850" s="49">
        <v>25</v>
      </c>
      <c r="E850" s="49">
        <v>18</v>
      </c>
      <c r="F850" s="49">
        <v>-3.0889014524022156</v>
      </c>
      <c r="G850" s="49">
        <v>-0.91716396621612661</v>
      </c>
    </row>
    <row r="851" spans="1:7" x14ac:dyDescent="0.2">
      <c r="A851" s="49" t="s">
        <v>863</v>
      </c>
      <c r="B851" s="49">
        <v>0</v>
      </c>
      <c r="C851" s="49">
        <v>0</v>
      </c>
      <c r="D851" s="49">
        <v>25</v>
      </c>
      <c r="E851" s="49">
        <v>18</v>
      </c>
      <c r="F851" s="49">
        <v>-3.0968988490210121</v>
      </c>
      <c r="G851" s="49">
        <v>-0.91846813853882214</v>
      </c>
    </row>
    <row r="852" spans="1:7" x14ac:dyDescent="0.2">
      <c r="A852" s="49" t="s">
        <v>864</v>
      </c>
      <c r="B852" s="49">
        <v>0</v>
      </c>
      <c r="C852" s="49">
        <v>0</v>
      </c>
      <c r="D852" s="49">
        <v>13</v>
      </c>
      <c r="E852" s="49">
        <v>4</v>
      </c>
      <c r="F852" s="49">
        <v>13.505376639037822</v>
      </c>
      <c r="G852" s="49">
        <v>2.2835819945633751</v>
      </c>
    </row>
    <row r="853" spans="1:7" x14ac:dyDescent="0.2">
      <c r="A853" s="49" t="s">
        <v>865</v>
      </c>
      <c r="B853" s="49">
        <v>94.502669749187433</v>
      </c>
      <c r="C853" s="49">
        <v>1235.3041765227413</v>
      </c>
      <c r="D853" s="49">
        <v>16</v>
      </c>
      <c r="E853" s="49">
        <v>9</v>
      </c>
      <c r="F853" s="49">
        <v>3.9341708342794237</v>
      </c>
      <c r="G853" s="49">
        <v>2.8045993697384324</v>
      </c>
    </row>
    <row r="854" spans="1:7" x14ac:dyDescent="0.2">
      <c r="A854" s="49" t="s">
        <v>866</v>
      </c>
      <c r="B854" s="49">
        <v>101.5</v>
      </c>
      <c r="C854" s="49">
        <v>0</v>
      </c>
      <c r="D854" s="49">
        <v>11</v>
      </c>
      <c r="E854" s="49">
        <v>2</v>
      </c>
      <c r="F854" s="49">
        <v>37.61365341470443</v>
      </c>
      <c r="G854" s="49">
        <v>1.866078361377814</v>
      </c>
    </row>
    <row r="855" spans="1:7" x14ac:dyDescent="0.2">
      <c r="A855" s="49" t="s">
        <v>867</v>
      </c>
      <c r="B855" s="49">
        <v>0</v>
      </c>
      <c r="C855" s="49">
        <v>0</v>
      </c>
      <c r="D855" s="49">
        <v>9</v>
      </c>
      <c r="E855" s="49">
        <v>2</v>
      </c>
      <c r="F855" s="49">
        <v>44.112198092633776</v>
      </c>
      <c r="G855" s="49">
        <v>1.6081980274748777</v>
      </c>
    </row>
    <row r="856" spans="1:7" x14ac:dyDescent="0.2">
      <c r="A856" s="49" t="s">
        <v>868</v>
      </c>
      <c r="B856" s="49">
        <v>94.95</v>
      </c>
      <c r="C856" s="49">
        <v>46.2428195112414</v>
      </c>
      <c r="D856" s="49">
        <v>9</v>
      </c>
      <c r="E856" s="49">
        <v>2</v>
      </c>
      <c r="F856" s="49">
        <v>50.15637134476281</v>
      </c>
      <c r="G856" s="49">
        <v>1.8792682807739975</v>
      </c>
    </row>
    <row r="857" spans="1:7" x14ac:dyDescent="0.2">
      <c r="A857" s="49" t="s">
        <v>869</v>
      </c>
      <c r="B857" s="49">
        <v>0</v>
      </c>
      <c r="C857" s="49">
        <v>0</v>
      </c>
      <c r="D857" s="49">
        <v>9</v>
      </c>
      <c r="E857" s="49">
        <v>2</v>
      </c>
      <c r="F857" s="49">
        <v>28.586631072308624</v>
      </c>
      <c r="G857" s="49">
        <v>6.5368373276385601</v>
      </c>
    </row>
    <row r="858" spans="1:7" x14ac:dyDescent="0.2">
      <c r="A858" s="49" t="s">
        <v>870</v>
      </c>
      <c r="B858" s="49">
        <v>0</v>
      </c>
      <c r="C858" s="49">
        <v>0</v>
      </c>
      <c r="D858" s="49">
        <v>9</v>
      </c>
      <c r="E858" s="49">
        <v>2</v>
      </c>
      <c r="F858" s="49">
        <v>43.73308488995027</v>
      </c>
      <c r="G858" s="49">
        <v>1.6485684124089612</v>
      </c>
    </row>
    <row r="859" spans="1:7" x14ac:dyDescent="0.2">
      <c r="A859" s="49" t="s">
        <v>871</v>
      </c>
      <c r="B859" s="49">
        <v>0</v>
      </c>
      <c r="C859" s="49">
        <v>0</v>
      </c>
      <c r="D859" s="49">
        <v>9</v>
      </c>
      <c r="E859" s="49">
        <v>2</v>
      </c>
      <c r="F859" s="49">
        <v>43.416748338912683</v>
      </c>
      <c r="G859" s="49">
        <v>1.7214515165240167</v>
      </c>
    </row>
    <row r="860" spans="1:7" x14ac:dyDescent="0.2">
      <c r="A860" s="49" t="s">
        <v>872</v>
      </c>
      <c r="B860" s="49">
        <v>0</v>
      </c>
      <c r="C860" s="49">
        <v>0</v>
      </c>
      <c r="D860" s="49">
        <v>9</v>
      </c>
      <c r="E860" s="49">
        <v>2</v>
      </c>
      <c r="F860" s="49">
        <v>41.378890999578871</v>
      </c>
      <c r="G860" s="49">
        <v>2.2297012323549357</v>
      </c>
    </row>
    <row r="861" spans="1:7" x14ac:dyDescent="0.2">
      <c r="A861" s="49" t="s">
        <v>873</v>
      </c>
      <c r="B861" s="49">
        <v>0</v>
      </c>
      <c r="C861" s="49">
        <v>0</v>
      </c>
      <c r="D861" s="49">
        <v>9</v>
      </c>
      <c r="E861" s="49">
        <v>2</v>
      </c>
      <c r="F861" s="49">
        <v>41.378890999578871</v>
      </c>
      <c r="G861" s="49">
        <v>2.2297012323549956</v>
      </c>
    </row>
    <row r="862" spans="1:7" x14ac:dyDescent="0.2">
      <c r="A862" s="49" t="s">
        <v>874</v>
      </c>
      <c r="B862" s="49">
        <v>0</v>
      </c>
      <c r="C862" s="49">
        <v>0</v>
      </c>
      <c r="D862" s="49">
        <v>23</v>
      </c>
      <c r="E862" s="49">
        <v>18</v>
      </c>
      <c r="F862" s="49">
        <v>2.4255822449762348</v>
      </c>
      <c r="G862" s="49">
        <v>-4.1528700520286765</v>
      </c>
    </row>
    <row r="863" spans="1:7" x14ac:dyDescent="0.2">
      <c r="A863" s="49" t="s">
        <v>875</v>
      </c>
      <c r="B863" s="49">
        <v>0</v>
      </c>
      <c r="C863" s="49">
        <v>0</v>
      </c>
      <c r="D863" s="49">
        <v>23</v>
      </c>
      <c r="E863" s="49">
        <v>18</v>
      </c>
      <c r="F863" s="49">
        <v>1.0108569950098909</v>
      </c>
      <c r="G863" s="49">
        <v>-5.4931779164509384</v>
      </c>
    </row>
    <row r="864" spans="1:7" x14ac:dyDescent="0.2">
      <c r="A864" s="49" t="s">
        <v>876</v>
      </c>
      <c r="B864" s="49">
        <v>0</v>
      </c>
      <c r="C864" s="49">
        <v>0</v>
      </c>
      <c r="D864" s="49">
        <v>23</v>
      </c>
      <c r="E864" s="49">
        <v>18</v>
      </c>
      <c r="F864" s="49">
        <v>1.0108569950098949</v>
      </c>
      <c r="G864" s="49">
        <v>-5.4931779164509251</v>
      </c>
    </row>
    <row r="865" spans="1:7" x14ac:dyDescent="0.2">
      <c r="A865" s="49" t="s">
        <v>877</v>
      </c>
      <c r="B865" s="49">
        <v>28.5</v>
      </c>
      <c r="C865" s="49">
        <v>52.822459161137466</v>
      </c>
      <c r="D865" s="49">
        <v>15</v>
      </c>
      <c r="E865" s="49">
        <v>6</v>
      </c>
      <c r="F865" s="49">
        <v>7.1784046050940855</v>
      </c>
      <c r="G865" s="49">
        <v>-0.13349598056804646</v>
      </c>
    </row>
    <row r="866" spans="1:7" x14ac:dyDescent="0.2">
      <c r="A866" s="49" t="s">
        <v>878</v>
      </c>
      <c r="B866" s="49">
        <v>0</v>
      </c>
      <c r="C866" s="49">
        <v>0</v>
      </c>
      <c r="D866" s="49">
        <v>11</v>
      </c>
      <c r="E866" s="49">
        <v>2</v>
      </c>
      <c r="F866" s="49">
        <v>35.048781985982437</v>
      </c>
      <c r="G866" s="49">
        <v>1.8066591598772597</v>
      </c>
    </row>
    <row r="867" spans="1:7" x14ac:dyDescent="0.2">
      <c r="A867" s="49" t="s">
        <v>879</v>
      </c>
      <c r="B867" s="49">
        <v>0</v>
      </c>
      <c r="C867" s="49">
        <v>0</v>
      </c>
      <c r="D867" s="49">
        <v>11</v>
      </c>
      <c r="E867" s="49">
        <v>2</v>
      </c>
      <c r="F867" s="49">
        <v>35.048781985982423</v>
      </c>
      <c r="G867" s="49">
        <v>1.8066591598772597</v>
      </c>
    </row>
    <row r="868" spans="1:7" x14ac:dyDescent="0.2">
      <c r="A868" s="49" t="s">
        <v>880</v>
      </c>
      <c r="B868" s="49">
        <v>0</v>
      </c>
      <c r="C868" s="49">
        <v>0</v>
      </c>
      <c r="D868" s="49">
        <v>5</v>
      </c>
      <c r="E868" s="49">
        <v>1</v>
      </c>
      <c r="F868" s="49">
        <v>44.166519669110691</v>
      </c>
      <c r="G868" s="49">
        <v>4.1709531953506076</v>
      </c>
    </row>
    <row r="869" spans="1:7" x14ac:dyDescent="0.2">
      <c r="A869" s="49" t="s">
        <v>881</v>
      </c>
      <c r="B869" s="49">
        <v>0</v>
      </c>
      <c r="C869" s="49">
        <v>0</v>
      </c>
      <c r="D869" s="49">
        <v>5</v>
      </c>
      <c r="E869" s="49">
        <v>1</v>
      </c>
      <c r="F869" s="49">
        <v>44.063716399364822</v>
      </c>
      <c r="G869" s="49">
        <v>4.0491399176127478</v>
      </c>
    </row>
    <row r="870" spans="1:7" x14ac:dyDescent="0.2">
      <c r="A870" s="49" t="s">
        <v>882</v>
      </c>
      <c r="B870" s="49">
        <v>0</v>
      </c>
      <c r="C870" s="49">
        <v>0</v>
      </c>
      <c r="D870" s="49">
        <v>5</v>
      </c>
      <c r="E870" s="49">
        <v>1</v>
      </c>
      <c r="F870" s="49">
        <v>46.174745112844825</v>
      </c>
      <c r="G870" s="49">
        <v>4.2059185845628084</v>
      </c>
    </row>
    <row r="871" spans="1:7" x14ac:dyDescent="0.2">
      <c r="A871" s="49" t="s">
        <v>883</v>
      </c>
      <c r="B871" s="49">
        <v>0</v>
      </c>
      <c r="C871" s="49">
        <v>0</v>
      </c>
      <c r="D871" s="49">
        <v>5</v>
      </c>
      <c r="E871" s="49">
        <v>1</v>
      </c>
      <c r="F871" s="49">
        <v>46.046691917196533</v>
      </c>
      <c r="G871" s="49">
        <v>4.0541862561526809</v>
      </c>
    </row>
    <row r="872" spans="1:7" x14ac:dyDescent="0.2">
      <c r="A872" s="49" t="s">
        <v>884</v>
      </c>
      <c r="B872" s="49">
        <v>0</v>
      </c>
      <c r="C872" s="49">
        <v>0</v>
      </c>
      <c r="D872" s="49">
        <v>5</v>
      </c>
      <c r="E872" s="49">
        <v>1</v>
      </c>
      <c r="F872" s="49">
        <v>46.143959936075163</v>
      </c>
      <c r="G872" s="49">
        <v>4.3108147521996987</v>
      </c>
    </row>
    <row r="873" spans="1:7" x14ac:dyDescent="0.2">
      <c r="A873" s="49" t="s">
        <v>885</v>
      </c>
      <c r="B873" s="49">
        <v>0</v>
      </c>
      <c r="C873" s="49">
        <v>0</v>
      </c>
      <c r="D873" s="49">
        <v>5</v>
      </c>
      <c r="E873" s="49">
        <v>1</v>
      </c>
      <c r="F873" s="49">
        <v>45.940156962719513</v>
      </c>
      <c r="G873" s="49">
        <v>4.0693252717721649</v>
      </c>
    </row>
    <row r="874" spans="1:7" x14ac:dyDescent="0.2">
      <c r="A874" s="49" t="s">
        <v>886</v>
      </c>
      <c r="B874" s="49">
        <v>0</v>
      </c>
      <c r="C874" s="49">
        <v>0</v>
      </c>
      <c r="D874" s="49">
        <v>5</v>
      </c>
      <c r="E874" s="49">
        <v>1</v>
      </c>
      <c r="F874" s="49">
        <v>46.12554582207374</v>
      </c>
      <c r="G874" s="49">
        <v>4.3158098078014486</v>
      </c>
    </row>
    <row r="875" spans="1:7" x14ac:dyDescent="0.2">
      <c r="A875" s="49" t="s">
        <v>887</v>
      </c>
      <c r="B875" s="49">
        <v>0</v>
      </c>
      <c r="C875" s="49">
        <v>0</v>
      </c>
      <c r="D875" s="49">
        <v>5</v>
      </c>
      <c r="E875" s="49">
        <v>1</v>
      </c>
      <c r="F875" s="49">
        <v>45.918135716446194</v>
      </c>
      <c r="G875" s="49">
        <v>4.0700461772778054</v>
      </c>
    </row>
    <row r="876" spans="1:7" x14ac:dyDescent="0.2">
      <c r="A876" s="49" t="s">
        <v>888</v>
      </c>
      <c r="B876" s="49">
        <v>224.45</v>
      </c>
      <c r="C876" s="49">
        <v>46.2428195112414</v>
      </c>
      <c r="D876" s="49">
        <v>21</v>
      </c>
      <c r="E876" s="49">
        <v>11</v>
      </c>
      <c r="F876" s="49">
        <v>-7.7927712965297102</v>
      </c>
      <c r="G876" s="49">
        <v>3.3530235708746097</v>
      </c>
    </row>
    <row r="877" spans="1:7" x14ac:dyDescent="0.2">
      <c r="A877" s="49" t="s">
        <v>889</v>
      </c>
      <c r="B877" s="49">
        <v>0</v>
      </c>
      <c r="C877" s="49">
        <v>0</v>
      </c>
      <c r="D877" s="49">
        <v>21</v>
      </c>
      <c r="E877" s="49">
        <v>11</v>
      </c>
      <c r="F877" s="49">
        <v>-7.7706688015751313</v>
      </c>
      <c r="G877" s="49">
        <v>3.297849603688022</v>
      </c>
    </row>
    <row r="878" spans="1:7" x14ac:dyDescent="0.2">
      <c r="A878" s="49" t="s">
        <v>890</v>
      </c>
      <c r="B878" s="49">
        <v>0</v>
      </c>
      <c r="C878" s="49">
        <v>0</v>
      </c>
      <c r="D878" s="49">
        <v>21</v>
      </c>
      <c r="E878" s="49">
        <v>11</v>
      </c>
      <c r="F878" s="49">
        <v>-7.7705536844138985</v>
      </c>
      <c r="G878" s="49">
        <v>3.2975622392755999</v>
      </c>
    </row>
    <row r="879" spans="1:7" x14ac:dyDescent="0.2">
      <c r="A879" s="49" t="s">
        <v>891</v>
      </c>
      <c r="B879" s="49">
        <v>0</v>
      </c>
      <c r="C879" s="49">
        <v>0</v>
      </c>
      <c r="D879" s="49">
        <v>21</v>
      </c>
      <c r="E879" s="49">
        <v>11</v>
      </c>
      <c r="F879" s="49">
        <v>-6.8787536286929045</v>
      </c>
      <c r="G879" s="49">
        <v>2.993202918207007</v>
      </c>
    </row>
    <row r="880" spans="1:7" x14ac:dyDescent="0.2">
      <c r="A880" s="49" t="s">
        <v>892</v>
      </c>
      <c r="B880" s="49">
        <v>0</v>
      </c>
      <c r="C880" s="49">
        <v>0</v>
      </c>
      <c r="D880" s="49">
        <v>21</v>
      </c>
      <c r="E880" s="49">
        <v>11</v>
      </c>
      <c r="F880" s="49">
        <v>-6.8730765003212451</v>
      </c>
      <c r="G880" s="49">
        <v>2.9909680073208667</v>
      </c>
    </row>
    <row r="881" spans="1:7" x14ac:dyDescent="0.2">
      <c r="A881" s="49" t="s">
        <v>893</v>
      </c>
      <c r="B881" s="49">
        <v>0</v>
      </c>
      <c r="C881" s="49">
        <v>0</v>
      </c>
      <c r="D881" s="49">
        <v>9</v>
      </c>
      <c r="E881" s="49">
        <v>2</v>
      </c>
      <c r="F881" s="49">
        <v>42.727251079489321</v>
      </c>
      <c r="G881" s="49">
        <v>3.5929211565934698</v>
      </c>
    </row>
    <row r="882" spans="1:7" x14ac:dyDescent="0.2">
      <c r="A882" s="49" t="s">
        <v>894</v>
      </c>
      <c r="B882" s="49">
        <v>0</v>
      </c>
      <c r="C882" s="49">
        <v>0</v>
      </c>
      <c r="D882" s="49">
        <v>9</v>
      </c>
      <c r="E882" s="49">
        <v>2</v>
      </c>
      <c r="F882" s="49">
        <v>42.732347108523179</v>
      </c>
      <c r="G882" s="49">
        <v>3.5907808002928081</v>
      </c>
    </row>
    <row r="883" spans="1:7" x14ac:dyDescent="0.2">
      <c r="A883" s="49" t="s">
        <v>895</v>
      </c>
      <c r="B883" s="49">
        <v>0</v>
      </c>
      <c r="C883" s="49">
        <v>0</v>
      </c>
      <c r="D883" s="49">
        <v>9</v>
      </c>
      <c r="E883" s="49">
        <v>2</v>
      </c>
      <c r="F883" s="49">
        <v>42.923910845344707</v>
      </c>
      <c r="G883" s="49">
        <v>3.5929211565934698</v>
      </c>
    </row>
    <row r="884" spans="1:7" x14ac:dyDescent="0.2">
      <c r="A884" s="49" t="s">
        <v>896</v>
      </c>
      <c r="B884" s="49">
        <v>0</v>
      </c>
      <c r="C884" s="49">
        <v>0</v>
      </c>
      <c r="D884" s="49">
        <v>9</v>
      </c>
      <c r="E884" s="49">
        <v>2</v>
      </c>
      <c r="F884" s="49">
        <v>42.929006874378572</v>
      </c>
      <c r="G884" s="49">
        <v>3.5907808002928081</v>
      </c>
    </row>
    <row r="885" spans="1:7" x14ac:dyDescent="0.2">
      <c r="A885" s="49" t="s">
        <v>897</v>
      </c>
      <c r="B885" s="49">
        <v>0</v>
      </c>
      <c r="C885" s="49">
        <v>0</v>
      </c>
      <c r="D885" s="49">
        <v>16</v>
      </c>
      <c r="E885" s="49">
        <v>5</v>
      </c>
      <c r="F885" s="49">
        <v>6.067550700860556</v>
      </c>
      <c r="G885" s="49">
        <v>2.0382160809004959</v>
      </c>
    </row>
    <row r="886" spans="1:7" x14ac:dyDescent="0.2">
      <c r="A886" s="49" t="s">
        <v>898</v>
      </c>
      <c r="B886" s="49">
        <v>0</v>
      </c>
      <c r="C886" s="49">
        <v>0</v>
      </c>
      <c r="D886" s="49">
        <v>18</v>
      </c>
      <c r="E886" s="49">
        <v>8</v>
      </c>
      <c r="F886" s="49">
        <v>-0.25972920301718577</v>
      </c>
      <c r="G886" s="49">
        <v>-0.39179545633335106</v>
      </c>
    </row>
    <row r="887" spans="1:7" x14ac:dyDescent="0.2">
      <c r="A887" s="49" t="s">
        <v>899</v>
      </c>
      <c r="B887" s="49">
        <v>0</v>
      </c>
      <c r="C887" s="49">
        <v>0</v>
      </c>
      <c r="D887" s="49">
        <v>18</v>
      </c>
      <c r="E887" s="49">
        <v>8</v>
      </c>
      <c r="F887" s="49">
        <v>-0.20884815734983109</v>
      </c>
      <c r="G887" s="49">
        <v>-0.13299529944518745</v>
      </c>
    </row>
    <row r="888" spans="1:7" x14ac:dyDescent="0.2">
      <c r="A888" s="49" t="s">
        <v>900</v>
      </c>
      <c r="B888" s="49">
        <v>0</v>
      </c>
      <c r="C888" s="49">
        <v>0</v>
      </c>
      <c r="D888" s="49">
        <v>18</v>
      </c>
      <c r="E888" s="49">
        <v>8</v>
      </c>
      <c r="F888" s="49">
        <v>1.7499228161310008</v>
      </c>
      <c r="G888" s="49">
        <v>0.41618301512421302</v>
      </c>
    </row>
    <row r="889" spans="1:7" x14ac:dyDescent="0.2">
      <c r="A889" s="49" t="s">
        <v>901</v>
      </c>
      <c r="B889" s="49">
        <v>106.03669204753817</v>
      </c>
      <c r="C889" s="49">
        <v>196.3790758041516</v>
      </c>
      <c r="D889" s="49">
        <v>18</v>
      </c>
      <c r="E889" s="49">
        <v>8</v>
      </c>
      <c r="F889" s="49">
        <v>1.7499228161310008</v>
      </c>
      <c r="G889" s="49">
        <v>0.41618301512421302</v>
      </c>
    </row>
    <row r="890" spans="1:7" x14ac:dyDescent="0.2">
      <c r="A890" s="49" t="s">
        <v>902</v>
      </c>
      <c r="B890" s="49">
        <v>0</v>
      </c>
      <c r="C890" s="49">
        <v>0</v>
      </c>
      <c r="D890" s="49">
        <v>23</v>
      </c>
      <c r="E890" s="49">
        <v>18</v>
      </c>
      <c r="F890" s="49">
        <v>-3.8461669312426152</v>
      </c>
      <c r="G890" s="49">
        <v>-3.9049717746748009</v>
      </c>
    </row>
    <row r="891" spans="1:7" x14ac:dyDescent="0.2">
      <c r="A891" s="49" t="s">
        <v>903</v>
      </c>
      <c r="B891" s="49">
        <v>0</v>
      </c>
      <c r="C891" s="49">
        <v>0</v>
      </c>
      <c r="D891" s="49">
        <v>1</v>
      </c>
      <c r="E891" s="49">
        <v>1</v>
      </c>
      <c r="F891" s="49">
        <v>44.387281450445201</v>
      </c>
      <c r="G891" s="49">
        <v>-0.80489495839726199</v>
      </c>
    </row>
    <row r="892" spans="1:7" x14ac:dyDescent="0.2">
      <c r="A892" s="49" t="s">
        <v>904</v>
      </c>
      <c r="B892" s="49">
        <v>0</v>
      </c>
      <c r="C892" s="49">
        <v>0</v>
      </c>
      <c r="D892" s="49">
        <v>1</v>
      </c>
      <c r="E892" s="49">
        <v>1</v>
      </c>
      <c r="F892" s="49">
        <v>44.387281450445201</v>
      </c>
      <c r="G892" s="49">
        <v>-0.80489495839726188</v>
      </c>
    </row>
    <row r="893" spans="1:7" x14ac:dyDescent="0.2">
      <c r="A893" s="49" t="s">
        <v>905</v>
      </c>
      <c r="B893" s="49">
        <v>0</v>
      </c>
      <c r="C893" s="49">
        <v>0</v>
      </c>
      <c r="D893" s="49">
        <v>23</v>
      </c>
      <c r="E893" s="49">
        <v>18</v>
      </c>
      <c r="F893" s="49">
        <v>-2.9724158244800645</v>
      </c>
      <c r="G893" s="49">
        <v>-3.2180871106970725</v>
      </c>
    </row>
    <row r="894" spans="1:7" x14ac:dyDescent="0.2">
      <c r="A894" s="49" t="s">
        <v>906</v>
      </c>
      <c r="B894" s="49">
        <v>0</v>
      </c>
      <c r="C894" s="49">
        <v>129.73937337823239</v>
      </c>
      <c r="D894" s="49">
        <v>23</v>
      </c>
      <c r="E894" s="49">
        <v>18</v>
      </c>
      <c r="F894" s="49">
        <v>-2.9724158244800645</v>
      </c>
      <c r="G894" s="49">
        <v>-3.2180871106970725</v>
      </c>
    </row>
    <row r="895" spans="1:7" x14ac:dyDescent="0.2">
      <c r="A895" s="49" t="s">
        <v>907</v>
      </c>
      <c r="B895" s="49">
        <v>0</v>
      </c>
      <c r="C895" s="49">
        <v>0</v>
      </c>
      <c r="D895" s="49">
        <v>23</v>
      </c>
      <c r="E895" s="49">
        <v>18</v>
      </c>
      <c r="F895" s="49">
        <v>-2.9724158244800645</v>
      </c>
      <c r="G895" s="49">
        <v>-3.2180871106970725</v>
      </c>
    </row>
    <row r="896" spans="1:7" x14ac:dyDescent="0.2">
      <c r="A896" s="49" t="s">
        <v>908</v>
      </c>
      <c r="B896" s="49">
        <v>0</v>
      </c>
      <c r="C896" s="49">
        <v>0</v>
      </c>
      <c r="D896" s="49">
        <v>23</v>
      </c>
      <c r="E896" s="49">
        <v>18</v>
      </c>
      <c r="F896" s="49">
        <v>-0.7510081470304607</v>
      </c>
      <c r="G896" s="49">
        <v>-2.9665992019452112</v>
      </c>
    </row>
    <row r="897" spans="1:7" x14ac:dyDescent="0.2">
      <c r="A897" s="49" t="s">
        <v>909</v>
      </c>
      <c r="B897" s="49">
        <v>0</v>
      </c>
      <c r="C897" s="49">
        <v>0</v>
      </c>
      <c r="D897" s="49">
        <v>23</v>
      </c>
      <c r="E897" s="49">
        <v>18</v>
      </c>
      <c r="F897" s="49">
        <v>-5.7077312482052678</v>
      </c>
      <c r="G897" s="49">
        <v>-3.5277550580407797</v>
      </c>
    </row>
    <row r="898" spans="1:7" x14ac:dyDescent="0.2">
      <c r="A898" s="49" t="s">
        <v>910</v>
      </c>
      <c r="B898" s="49">
        <v>0</v>
      </c>
      <c r="C898" s="49">
        <v>0</v>
      </c>
      <c r="D898" s="49">
        <v>23</v>
      </c>
      <c r="E898" s="49">
        <v>18</v>
      </c>
      <c r="F898" s="49">
        <v>-5.7077312482052678</v>
      </c>
      <c r="G898" s="49">
        <v>-3.5277550580407797</v>
      </c>
    </row>
    <row r="899" spans="1:7" x14ac:dyDescent="0.2">
      <c r="A899" s="49" t="s">
        <v>911</v>
      </c>
      <c r="B899" s="49">
        <v>24.975000000000001</v>
      </c>
      <c r="C899" s="49">
        <v>46.289155001733626</v>
      </c>
      <c r="D899" s="49">
        <v>11</v>
      </c>
      <c r="E899" s="49">
        <v>2</v>
      </c>
      <c r="F899" s="49">
        <v>37.578815988632499</v>
      </c>
      <c r="G899" s="49">
        <v>1.5046585334198574</v>
      </c>
    </row>
    <row r="900" spans="1:7" x14ac:dyDescent="0.2">
      <c r="A900" s="49" t="s">
        <v>912</v>
      </c>
      <c r="B900" s="49">
        <v>0</v>
      </c>
      <c r="C900" s="49">
        <v>0</v>
      </c>
      <c r="D900" s="49">
        <v>11</v>
      </c>
      <c r="E900" s="49">
        <v>2</v>
      </c>
      <c r="F900" s="49">
        <v>37.578815988632499</v>
      </c>
      <c r="G900" s="49">
        <v>1.5046585334198574</v>
      </c>
    </row>
    <row r="901" spans="1:7" x14ac:dyDescent="0.2">
      <c r="A901" s="49" t="s">
        <v>913</v>
      </c>
      <c r="B901" s="49">
        <v>0</v>
      </c>
      <c r="C901" s="49">
        <v>0</v>
      </c>
      <c r="D901" s="49">
        <v>11</v>
      </c>
      <c r="E901" s="49">
        <v>2</v>
      </c>
      <c r="F901" s="49">
        <v>37.171449147659914</v>
      </c>
      <c r="G901" s="49">
        <v>1.3430642214823549</v>
      </c>
    </row>
    <row r="902" spans="1:7" x14ac:dyDescent="0.2">
      <c r="A902" s="49" t="s">
        <v>914</v>
      </c>
      <c r="B902" s="49">
        <v>200</v>
      </c>
      <c r="C902" s="49">
        <v>370.68392393780681</v>
      </c>
      <c r="D902" s="49">
        <v>8</v>
      </c>
      <c r="E902" s="49">
        <v>2</v>
      </c>
      <c r="F902" s="49">
        <v>40.721299104450559</v>
      </c>
      <c r="G902" s="49">
        <v>3.1551609799687261</v>
      </c>
    </row>
    <row r="903" spans="1:7" x14ac:dyDescent="0.2">
      <c r="A903" s="49" t="s">
        <v>915</v>
      </c>
      <c r="B903" s="49">
        <v>0</v>
      </c>
      <c r="C903" s="49">
        <v>0</v>
      </c>
      <c r="D903" s="49">
        <v>8</v>
      </c>
      <c r="E903" s="49">
        <v>2</v>
      </c>
      <c r="F903" s="49">
        <v>41.84225519542413</v>
      </c>
      <c r="G903" s="49">
        <v>2.28495359059165</v>
      </c>
    </row>
    <row r="904" spans="1:7" x14ac:dyDescent="0.2">
      <c r="A904" s="49" t="s">
        <v>916</v>
      </c>
      <c r="B904" s="49">
        <v>0</v>
      </c>
      <c r="C904" s="49">
        <v>0</v>
      </c>
      <c r="D904" s="49">
        <v>8</v>
      </c>
      <c r="E904" s="49">
        <v>2</v>
      </c>
      <c r="F904" s="49">
        <v>41.734078792228011</v>
      </c>
      <c r="G904" s="49">
        <v>2.1223903837547682</v>
      </c>
    </row>
    <row r="905" spans="1:7" x14ac:dyDescent="0.2">
      <c r="A905" s="49" t="s">
        <v>917</v>
      </c>
      <c r="B905" s="49">
        <v>0</v>
      </c>
      <c r="C905" s="49">
        <v>0</v>
      </c>
      <c r="D905" s="49">
        <v>8</v>
      </c>
      <c r="E905" s="49">
        <v>2</v>
      </c>
      <c r="F905" s="49">
        <v>41.515783878936396</v>
      </c>
      <c r="G905" s="49">
        <v>2.5572497782975323</v>
      </c>
    </row>
    <row r="906" spans="1:7" x14ac:dyDescent="0.2">
      <c r="A906" s="49" t="s">
        <v>918</v>
      </c>
      <c r="B906" s="49">
        <v>275.8</v>
      </c>
      <c r="C906" s="49">
        <v>0</v>
      </c>
      <c r="D906" s="49">
        <v>10</v>
      </c>
      <c r="E906" s="49">
        <v>2</v>
      </c>
      <c r="F906" s="49">
        <v>39.383449760181634</v>
      </c>
      <c r="G906" s="49">
        <v>1.8249684679876452</v>
      </c>
    </row>
    <row r="907" spans="1:7" x14ac:dyDescent="0.2">
      <c r="A907" s="49" t="s">
        <v>919</v>
      </c>
      <c r="B907" s="49">
        <v>166.6</v>
      </c>
      <c r="C907" s="49">
        <v>0</v>
      </c>
      <c r="D907" s="49">
        <v>10</v>
      </c>
      <c r="E907" s="49">
        <v>2</v>
      </c>
      <c r="F907" s="49">
        <v>39.383449760181634</v>
      </c>
      <c r="G907" s="49">
        <v>1.8249684679876452</v>
      </c>
    </row>
    <row r="908" spans="1:7" x14ac:dyDescent="0.2">
      <c r="A908" s="49" t="s">
        <v>920</v>
      </c>
      <c r="B908" s="49">
        <v>0</v>
      </c>
      <c r="C908" s="49">
        <v>0</v>
      </c>
      <c r="D908" s="49">
        <v>16</v>
      </c>
      <c r="E908" s="49">
        <v>5</v>
      </c>
      <c r="F908" s="49">
        <v>5.0274071654645089</v>
      </c>
      <c r="G908" s="49">
        <v>2.8346054638625033</v>
      </c>
    </row>
    <row r="909" spans="1:7" x14ac:dyDescent="0.2">
      <c r="A909" s="49" t="s">
        <v>921</v>
      </c>
      <c r="B909" s="49">
        <v>0</v>
      </c>
      <c r="C909" s="49">
        <v>0</v>
      </c>
      <c r="D909" s="49">
        <v>1</v>
      </c>
      <c r="E909" s="49">
        <v>1</v>
      </c>
      <c r="F909" s="49">
        <v>44.22461818252583</v>
      </c>
      <c r="G909" s="49">
        <v>-0.68268920215363571</v>
      </c>
    </row>
    <row r="910" spans="1:7" x14ac:dyDescent="0.2">
      <c r="A910" s="49" t="s">
        <v>922</v>
      </c>
      <c r="B910" s="49">
        <v>0</v>
      </c>
      <c r="C910" s="49">
        <v>0</v>
      </c>
      <c r="D910" s="49">
        <v>1</v>
      </c>
      <c r="E910" s="49">
        <v>1</v>
      </c>
      <c r="F910" s="49">
        <v>44.224618182525845</v>
      </c>
      <c r="G910" s="49">
        <v>-0.68268920215369744</v>
      </c>
    </row>
    <row r="911" spans="1:7" x14ac:dyDescent="0.2">
      <c r="A911" s="49" t="s">
        <v>923</v>
      </c>
      <c r="B911" s="49">
        <v>0</v>
      </c>
      <c r="C911" s="49">
        <v>0</v>
      </c>
      <c r="D911" s="49">
        <v>24</v>
      </c>
      <c r="E911" s="49">
        <v>18</v>
      </c>
      <c r="F911" s="49">
        <v>2.6950129944595917</v>
      </c>
      <c r="G911" s="49">
        <v>-3.8277529630670526</v>
      </c>
    </row>
    <row r="912" spans="1:7" x14ac:dyDescent="0.2">
      <c r="A912" s="49" t="s">
        <v>924</v>
      </c>
      <c r="B912" s="49">
        <v>0</v>
      </c>
      <c r="C912" s="49">
        <v>0</v>
      </c>
      <c r="D912" s="49">
        <v>24</v>
      </c>
      <c r="E912" s="49">
        <v>18</v>
      </c>
      <c r="F912" s="49">
        <v>2.6950129944595882</v>
      </c>
      <c r="G912" s="49">
        <v>-3.8277529630670526</v>
      </c>
    </row>
    <row r="913" spans="1:7" x14ac:dyDescent="0.2">
      <c r="A913" s="49" t="s">
        <v>925</v>
      </c>
      <c r="B913" s="49">
        <v>0</v>
      </c>
      <c r="C913" s="49">
        <v>0</v>
      </c>
      <c r="D913" s="49">
        <v>24</v>
      </c>
      <c r="E913" s="49">
        <v>18</v>
      </c>
      <c r="F913" s="49">
        <v>2.5253459089840025</v>
      </c>
      <c r="G913" s="49">
        <v>-3.9802005737435322</v>
      </c>
    </row>
    <row r="914" spans="1:7" x14ac:dyDescent="0.2">
      <c r="A914" s="49" t="s">
        <v>926</v>
      </c>
      <c r="B914" s="49">
        <v>0</v>
      </c>
      <c r="C914" s="49">
        <v>0</v>
      </c>
      <c r="D914" s="49">
        <v>24</v>
      </c>
      <c r="E914" s="49">
        <v>18</v>
      </c>
      <c r="F914" s="49">
        <v>2.5253459089840025</v>
      </c>
      <c r="G914" s="49">
        <v>-3.9898031818034929</v>
      </c>
    </row>
    <row r="915" spans="1:7" x14ac:dyDescent="0.2">
      <c r="A915" s="49" t="s">
        <v>927</v>
      </c>
      <c r="B915" s="49">
        <v>0</v>
      </c>
      <c r="C915" s="49">
        <v>0</v>
      </c>
      <c r="D915" s="49">
        <v>24</v>
      </c>
      <c r="E915" s="49">
        <v>18</v>
      </c>
      <c r="F915" s="49">
        <v>2.5280212072480288</v>
      </c>
      <c r="G915" s="49">
        <v>-3.9832926761951444</v>
      </c>
    </row>
    <row r="916" spans="1:7" x14ac:dyDescent="0.2">
      <c r="A916" s="49" t="s">
        <v>928</v>
      </c>
      <c r="B916" s="49">
        <v>0</v>
      </c>
      <c r="C916" s="49">
        <v>0</v>
      </c>
      <c r="D916" s="49">
        <v>24</v>
      </c>
      <c r="E916" s="49">
        <v>18</v>
      </c>
      <c r="F916" s="49">
        <v>2.5280212072480288</v>
      </c>
      <c r="G916" s="49">
        <v>-3.9915234831036837</v>
      </c>
    </row>
    <row r="917" spans="1:7" x14ac:dyDescent="0.2">
      <c r="A917" s="49" t="s">
        <v>929</v>
      </c>
      <c r="B917" s="49">
        <v>64.849999999999994</v>
      </c>
      <c r="C917" s="49">
        <v>46.2428195112414</v>
      </c>
      <c r="D917" s="49">
        <v>25</v>
      </c>
      <c r="E917" s="49">
        <v>18</v>
      </c>
      <c r="F917" s="49">
        <v>-4.6973694984551342</v>
      </c>
      <c r="G917" s="49">
        <v>-2.6944837388633491</v>
      </c>
    </row>
    <row r="918" spans="1:7" x14ac:dyDescent="0.2">
      <c r="A918" s="49" t="s">
        <v>930</v>
      </c>
      <c r="B918" s="49">
        <v>0</v>
      </c>
      <c r="C918" s="49">
        <v>0</v>
      </c>
      <c r="D918" s="49">
        <v>25</v>
      </c>
      <c r="E918" s="49">
        <v>18</v>
      </c>
      <c r="F918" s="49">
        <v>-9.2023948626756464</v>
      </c>
      <c r="G918" s="49">
        <v>-2.569585713760945</v>
      </c>
    </row>
    <row r="919" spans="1:7" x14ac:dyDescent="0.2">
      <c r="A919" s="49" t="s">
        <v>931</v>
      </c>
      <c r="B919" s="49">
        <v>0</v>
      </c>
      <c r="C919" s="49">
        <v>0</v>
      </c>
      <c r="D919" s="49">
        <v>25</v>
      </c>
      <c r="E919" s="49">
        <v>18</v>
      </c>
      <c r="F919" s="49">
        <v>-4.9144815966611732</v>
      </c>
      <c r="G919" s="49">
        <v>-2.8749030887776574</v>
      </c>
    </row>
    <row r="920" spans="1:7" x14ac:dyDescent="0.2">
      <c r="A920" s="49" t="s">
        <v>932</v>
      </c>
      <c r="B920" s="49">
        <v>0</v>
      </c>
      <c r="C920" s="49">
        <v>0</v>
      </c>
      <c r="D920" s="49">
        <v>25</v>
      </c>
      <c r="E920" s="49">
        <v>18</v>
      </c>
      <c r="F920" s="49">
        <v>-6.1365421405315166</v>
      </c>
      <c r="G920" s="49">
        <v>-2.8403938612634629</v>
      </c>
    </row>
    <row r="921" spans="1:7" x14ac:dyDescent="0.2">
      <c r="A921" s="49" t="s">
        <v>933</v>
      </c>
      <c r="B921" s="49">
        <v>85.666378580142052</v>
      </c>
      <c r="C921" s="49">
        <v>194.60906006734857</v>
      </c>
      <c r="D921" s="49">
        <v>19</v>
      </c>
      <c r="E921" s="49">
        <v>7</v>
      </c>
      <c r="F921" s="49">
        <v>5.9778361285220241</v>
      </c>
      <c r="G921" s="49">
        <v>5.3893953545378235</v>
      </c>
    </row>
    <row r="922" spans="1:7" x14ac:dyDescent="0.2">
      <c r="A922" s="49" t="s">
        <v>934</v>
      </c>
      <c r="B922" s="49">
        <v>74.896500000000003</v>
      </c>
      <c r="C922" s="49">
        <v>0</v>
      </c>
      <c r="D922" s="49">
        <v>18</v>
      </c>
      <c r="E922" s="49">
        <v>15</v>
      </c>
      <c r="F922" s="49">
        <v>-0.72798816855988036</v>
      </c>
      <c r="G922" s="49">
        <v>0.77497380785323711</v>
      </c>
    </row>
    <row r="923" spans="1:7" x14ac:dyDescent="0.2">
      <c r="A923" s="49" t="s">
        <v>935</v>
      </c>
      <c r="B923" s="49">
        <v>0</v>
      </c>
      <c r="C923" s="49">
        <v>0</v>
      </c>
      <c r="D923" s="49">
        <v>1</v>
      </c>
      <c r="E923" s="49">
        <v>1</v>
      </c>
      <c r="F923" s="49">
        <v>57.540496487307998</v>
      </c>
      <c r="G923" s="49">
        <v>3.9005569895817525</v>
      </c>
    </row>
    <row r="924" spans="1:7" x14ac:dyDescent="0.2">
      <c r="A924" s="49" t="s">
        <v>936</v>
      </c>
      <c r="B924" s="49">
        <v>0</v>
      </c>
      <c r="C924" s="49">
        <v>0</v>
      </c>
      <c r="D924" s="49">
        <v>1</v>
      </c>
      <c r="E924" s="49">
        <v>1</v>
      </c>
      <c r="F924" s="49">
        <v>57.539842141442357</v>
      </c>
      <c r="G924" s="49">
        <v>3.8982475335854798</v>
      </c>
    </row>
    <row r="925" spans="1:7" x14ac:dyDescent="0.2">
      <c r="A925" s="49" t="s">
        <v>937</v>
      </c>
      <c r="B925" s="49">
        <v>0</v>
      </c>
      <c r="C925" s="49">
        <v>0</v>
      </c>
      <c r="D925" s="49">
        <v>7</v>
      </c>
      <c r="E925" s="49">
        <v>1</v>
      </c>
      <c r="F925" s="49">
        <v>61.656225701237979</v>
      </c>
      <c r="G925" s="49">
        <v>2.4387615644263563</v>
      </c>
    </row>
    <row r="926" spans="1:7" x14ac:dyDescent="0.2">
      <c r="A926" s="49" t="s">
        <v>938</v>
      </c>
      <c r="B926" s="49">
        <v>0</v>
      </c>
      <c r="C926" s="49">
        <v>0</v>
      </c>
      <c r="D926" s="49">
        <v>7</v>
      </c>
      <c r="E926" s="49">
        <v>1</v>
      </c>
      <c r="F926" s="49">
        <v>61.65622570123805</v>
      </c>
      <c r="G926" s="49">
        <v>2.4387615644264176</v>
      </c>
    </row>
    <row r="927" spans="1:7" x14ac:dyDescent="0.2">
      <c r="A927" s="49" t="s">
        <v>939</v>
      </c>
      <c r="B927" s="49">
        <v>146.15999999999997</v>
      </c>
      <c r="C927" s="49">
        <v>0</v>
      </c>
      <c r="D927" s="49">
        <v>3</v>
      </c>
      <c r="E927" s="49">
        <v>1</v>
      </c>
      <c r="F927" s="49">
        <v>54.863399875827433</v>
      </c>
      <c r="G927" s="49">
        <v>3.3849097663984833</v>
      </c>
    </row>
    <row r="928" spans="1:7" x14ac:dyDescent="0.2">
      <c r="A928" s="49" t="s">
        <v>940</v>
      </c>
      <c r="B928" s="49">
        <v>0</v>
      </c>
      <c r="C928" s="49">
        <v>0</v>
      </c>
      <c r="D928" s="49">
        <v>10</v>
      </c>
      <c r="E928" s="49">
        <v>2</v>
      </c>
      <c r="F928" s="49">
        <v>40.864522908307379</v>
      </c>
      <c r="G928" s="49">
        <v>1.0764010911016622</v>
      </c>
    </row>
    <row r="929" spans="1:7" x14ac:dyDescent="0.2">
      <c r="A929" s="49" t="s">
        <v>941</v>
      </c>
      <c r="B929" s="49">
        <v>0</v>
      </c>
      <c r="C929" s="49">
        <v>0</v>
      </c>
      <c r="D929" s="49">
        <v>1</v>
      </c>
      <c r="E929" s="49">
        <v>1</v>
      </c>
      <c r="F929" s="49">
        <v>63.893350535394397</v>
      </c>
      <c r="G929" s="49">
        <v>3.4896057950255881</v>
      </c>
    </row>
    <row r="930" spans="1:7" x14ac:dyDescent="0.2">
      <c r="A930" s="49" t="s">
        <v>942</v>
      </c>
      <c r="B930" s="49">
        <v>58.8</v>
      </c>
      <c r="C930" s="49">
        <v>0</v>
      </c>
      <c r="D930" s="49">
        <v>1</v>
      </c>
      <c r="E930" s="49">
        <v>1</v>
      </c>
      <c r="F930" s="49">
        <v>63.893350535394333</v>
      </c>
      <c r="G930" s="49">
        <v>3.4896057950255441</v>
      </c>
    </row>
    <row r="931" spans="1:7" x14ac:dyDescent="0.2">
      <c r="A931" s="49" t="s">
        <v>943</v>
      </c>
      <c r="B931" s="49">
        <v>0</v>
      </c>
      <c r="C931" s="49">
        <v>0</v>
      </c>
      <c r="D931" s="49">
        <v>1</v>
      </c>
      <c r="E931" s="49">
        <v>1</v>
      </c>
      <c r="F931" s="49">
        <v>63.893350535394369</v>
      </c>
      <c r="G931" s="49">
        <v>3.4896057950255881</v>
      </c>
    </row>
    <row r="932" spans="1:7" x14ac:dyDescent="0.2">
      <c r="A932" s="49" t="s">
        <v>944</v>
      </c>
      <c r="B932" s="49">
        <v>0</v>
      </c>
      <c r="C932" s="49">
        <v>0</v>
      </c>
      <c r="D932" s="49">
        <v>23</v>
      </c>
      <c r="E932" s="49">
        <v>18</v>
      </c>
      <c r="F932" s="49">
        <v>-1.0511850316370595</v>
      </c>
      <c r="G932" s="49">
        <v>-3.7198604921733915</v>
      </c>
    </row>
    <row r="933" spans="1:7" x14ac:dyDescent="0.2">
      <c r="A933" s="49" t="s">
        <v>945</v>
      </c>
      <c r="B933" s="49">
        <v>0</v>
      </c>
      <c r="C933" s="49">
        <v>0</v>
      </c>
      <c r="D933" s="49">
        <v>1</v>
      </c>
      <c r="E933" s="49">
        <v>1</v>
      </c>
      <c r="F933" s="49">
        <v>71.644197681887718</v>
      </c>
      <c r="G933" s="49">
        <v>3.2267537107490147</v>
      </c>
    </row>
    <row r="934" spans="1:7" x14ac:dyDescent="0.2">
      <c r="A934" s="49" t="s">
        <v>946</v>
      </c>
      <c r="B934" s="49">
        <v>0</v>
      </c>
      <c r="C934" s="49">
        <v>0</v>
      </c>
      <c r="D934" s="49">
        <v>1</v>
      </c>
      <c r="E934" s="49">
        <v>1</v>
      </c>
      <c r="F934" s="49">
        <v>70.741055068940611</v>
      </c>
      <c r="G934" s="49">
        <v>3.2544781880043665</v>
      </c>
    </row>
    <row r="935" spans="1:7" x14ac:dyDescent="0.2">
      <c r="A935" s="49" t="s">
        <v>947</v>
      </c>
      <c r="B935" s="49">
        <v>972.09999999999991</v>
      </c>
      <c r="C935" s="49">
        <v>0.92670980984451701</v>
      </c>
      <c r="D935" s="49">
        <v>1</v>
      </c>
      <c r="E935" s="49">
        <v>1</v>
      </c>
      <c r="F935" s="49">
        <v>49.310461269373853</v>
      </c>
      <c r="G935" s="49">
        <v>0.72528895835287177</v>
      </c>
    </row>
    <row r="936" spans="1:7" x14ac:dyDescent="0.2">
      <c r="A936" s="49" t="s">
        <v>948</v>
      </c>
      <c r="B936" s="49">
        <v>0</v>
      </c>
      <c r="C936" s="49">
        <v>0</v>
      </c>
      <c r="D936" s="49">
        <v>1</v>
      </c>
      <c r="E936" s="49">
        <v>1</v>
      </c>
      <c r="F936" s="49">
        <v>51.004762144612961</v>
      </c>
      <c r="G936" s="49">
        <v>-1.0056154299073248</v>
      </c>
    </row>
    <row r="937" spans="1:7" x14ac:dyDescent="0.2">
      <c r="A937" s="49" t="s">
        <v>949</v>
      </c>
      <c r="B937" s="49">
        <v>61.949999999999996</v>
      </c>
      <c r="C937" s="49">
        <v>0</v>
      </c>
      <c r="D937" s="49">
        <v>1</v>
      </c>
      <c r="E937" s="49">
        <v>1</v>
      </c>
      <c r="F937" s="49">
        <v>51.004762144613046</v>
      </c>
      <c r="G937" s="49">
        <v>-1.0056154299073248</v>
      </c>
    </row>
    <row r="938" spans="1:7" x14ac:dyDescent="0.2">
      <c r="A938" s="49" t="s">
        <v>950</v>
      </c>
      <c r="B938" s="49">
        <v>61.949999999999996</v>
      </c>
      <c r="C938" s="49">
        <v>0</v>
      </c>
      <c r="D938" s="49">
        <v>1</v>
      </c>
      <c r="E938" s="49">
        <v>1</v>
      </c>
      <c r="F938" s="49">
        <v>51.004762144608627</v>
      </c>
      <c r="G938" s="49">
        <v>-1.0056154299072102</v>
      </c>
    </row>
    <row r="939" spans="1:7" x14ac:dyDescent="0.2">
      <c r="A939" s="49" t="s">
        <v>951</v>
      </c>
      <c r="B939" s="49">
        <v>108.92</v>
      </c>
      <c r="C939" s="49">
        <v>0</v>
      </c>
      <c r="D939" s="49">
        <v>11</v>
      </c>
      <c r="E939" s="49">
        <v>2</v>
      </c>
      <c r="F939" s="49">
        <v>34.73321612148635</v>
      </c>
      <c r="G939" s="49">
        <v>1.1653850213974593</v>
      </c>
    </row>
    <row r="940" spans="1:7" x14ac:dyDescent="0.2">
      <c r="A940" s="49" t="s">
        <v>952</v>
      </c>
      <c r="B940" s="49">
        <v>77.699999999999989</v>
      </c>
      <c r="C940" s="49">
        <v>0</v>
      </c>
      <c r="D940" s="49">
        <v>11</v>
      </c>
      <c r="E940" s="49">
        <v>2</v>
      </c>
      <c r="F940" s="49">
        <v>34.733216121486379</v>
      </c>
      <c r="G940" s="49">
        <v>1.1653850213974604</v>
      </c>
    </row>
    <row r="941" spans="1:7" x14ac:dyDescent="0.2">
      <c r="A941" s="49" t="s">
        <v>953</v>
      </c>
      <c r="B941" s="49">
        <v>6.9999999999999993E-3</v>
      </c>
      <c r="C941" s="49">
        <v>0</v>
      </c>
      <c r="D941" s="49">
        <v>3</v>
      </c>
      <c r="E941" s="49">
        <v>1</v>
      </c>
      <c r="F941" s="49">
        <v>53.883633948320025</v>
      </c>
      <c r="G941" s="49">
        <v>3.3849097663984691</v>
      </c>
    </row>
    <row r="942" spans="1:7" x14ac:dyDescent="0.2">
      <c r="A942" s="49" t="s">
        <v>954</v>
      </c>
      <c r="B942" s="49">
        <v>0</v>
      </c>
      <c r="C942" s="49">
        <v>0</v>
      </c>
      <c r="D942" s="49">
        <v>1</v>
      </c>
      <c r="E942" s="49">
        <v>1</v>
      </c>
      <c r="F942" s="49">
        <v>88.314427843786504</v>
      </c>
      <c r="G942" s="49">
        <v>2.9080399428377732</v>
      </c>
    </row>
    <row r="943" spans="1:7" x14ac:dyDescent="0.2">
      <c r="A943" s="49" t="s">
        <v>955</v>
      </c>
      <c r="B943" s="49">
        <v>0</v>
      </c>
      <c r="C943" s="49">
        <v>0</v>
      </c>
      <c r="D943" s="49">
        <v>1</v>
      </c>
      <c r="E943" s="49">
        <v>1</v>
      </c>
      <c r="F943" s="49">
        <v>89.826727627481958</v>
      </c>
      <c r="G943" s="49">
        <v>2.8921137398651222</v>
      </c>
    </row>
    <row r="944" spans="1:7" x14ac:dyDescent="0.2">
      <c r="A944" s="49" t="s">
        <v>956</v>
      </c>
      <c r="B944" s="49">
        <v>0</v>
      </c>
      <c r="C944" s="49">
        <v>0</v>
      </c>
      <c r="D944" s="49">
        <v>1</v>
      </c>
      <c r="E944" s="49">
        <v>1</v>
      </c>
      <c r="F944" s="49">
        <v>88.391508651587245</v>
      </c>
      <c r="G944" s="49">
        <v>2.9761414027879147</v>
      </c>
    </row>
    <row r="945" spans="1:7" x14ac:dyDescent="0.2">
      <c r="A945" s="49" t="s">
        <v>957</v>
      </c>
      <c r="B945" s="49">
        <v>0</v>
      </c>
      <c r="C945" s="49">
        <v>0</v>
      </c>
      <c r="D945" s="49">
        <v>1</v>
      </c>
      <c r="E945" s="49">
        <v>1</v>
      </c>
      <c r="F945" s="49">
        <v>56.616967642646884</v>
      </c>
      <c r="G945" s="49">
        <v>4.0968134534185978</v>
      </c>
    </row>
    <row r="946" spans="1:7" x14ac:dyDescent="0.2">
      <c r="A946" s="49" t="s">
        <v>958</v>
      </c>
      <c r="B946" s="49">
        <v>0</v>
      </c>
      <c r="C946" s="49">
        <v>0</v>
      </c>
      <c r="D946" s="49">
        <v>1</v>
      </c>
      <c r="E946" s="49">
        <v>1</v>
      </c>
      <c r="F946" s="49">
        <v>57.690147451312967</v>
      </c>
      <c r="G946" s="49">
        <v>3.9355419423297531</v>
      </c>
    </row>
    <row r="947" spans="1:7" x14ac:dyDescent="0.2">
      <c r="A947" s="49" t="s">
        <v>959</v>
      </c>
      <c r="B947" s="49">
        <v>66.849999999999994</v>
      </c>
      <c r="C947" s="49">
        <v>0</v>
      </c>
      <c r="D947" s="49">
        <v>1</v>
      </c>
      <c r="E947" s="49">
        <v>1</v>
      </c>
      <c r="F947" s="49">
        <v>47.362907165996759</v>
      </c>
      <c r="G947" s="49">
        <v>1.8872952474622058</v>
      </c>
    </row>
    <row r="948" spans="1:7" x14ac:dyDescent="0.2">
      <c r="A948" s="49" t="s">
        <v>960</v>
      </c>
      <c r="B948" s="49">
        <v>0</v>
      </c>
      <c r="C948" s="49">
        <v>0</v>
      </c>
      <c r="D948" s="49">
        <v>18</v>
      </c>
      <c r="E948" s="49">
        <v>15</v>
      </c>
      <c r="F948" s="49">
        <v>-2.9219440847234677</v>
      </c>
      <c r="G948" s="49">
        <v>0.66801212282618105</v>
      </c>
    </row>
    <row r="949" spans="1:7" x14ac:dyDescent="0.2">
      <c r="A949" s="49" t="s">
        <v>961</v>
      </c>
      <c r="B949" s="49">
        <v>1070</v>
      </c>
      <c r="C949" s="49">
        <v>92.670980984451703</v>
      </c>
      <c r="D949" s="49">
        <v>24</v>
      </c>
      <c r="E949" s="49">
        <v>16</v>
      </c>
      <c r="F949" s="49">
        <v>5.9008621878826899</v>
      </c>
      <c r="G949" s="49">
        <v>-4.5028413808420362</v>
      </c>
    </row>
    <row r="950" spans="1:7" x14ac:dyDescent="0.2">
      <c r="A950" s="49" t="s">
        <v>962</v>
      </c>
      <c r="B950" s="49">
        <v>0</v>
      </c>
      <c r="C950" s="49">
        <v>0</v>
      </c>
      <c r="D950" s="49">
        <v>23</v>
      </c>
      <c r="E950" s="49">
        <v>18</v>
      </c>
      <c r="F950" s="49">
        <v>-4.6960162548775868</v>
      </c>
      <c r="G950" s="49">
        <v>-7.9830727665883163</v>
      </c>
    </row>
    <row r="951" spans="1:7" x14ac:dyDescent="0.2">
      <c r="A951" s="49" t="s">
        <v>963</v>
      </c>
      <c r="B951" s="49">
        <v>0</v>
      </c>
      <c r="C951" s="49">
        <v>0</v>
      </c>
      <c r="D951" s="49">
        <v>18</v>
      </c>
      <c r="E951" s="49">
        <v>10</v>
      </c>
      <c r="F951" s="49">
        <v>5.3283302658996936</v>
      </c>
      <c r="G951" s="49">
        <v>-2.3121733206350319</v>
      </c>
    </row>
    <row r="952" spans="1:7" x14ac:dyDescent="0.2">
      <c r="A952" s="49" t="s">
        <v>964</v>
      </c>
      <c r="B952" s="49">
        <v>1100</v>
      </c>
      <c r="C952" s="49">
        <v>0</v>
      </c>
      <c r="D952" s="49">
        <v>26</v>
      </c>
      <c r="E952" s="49">
        <v>17</v>
      </c>
      <c r="F952" s="49">
        <v>-3.4686498145968216</v>
      </c>
      <c r="G952" s="49">
        <v>-1.030615183582988</v>
      </c>
    </row>
    <row r="953" spans="1:7" x14ac:dyDescent="0.2">
      <c r="A953" s="49" t="s">
        <v>965</v>
      </c>
      <c r="B953" s="49">
        <v>6.9999999999999993E-3</v>
      </c>
      <c r="C953" s="49">
        <v>0</v>
      </c>
      <c r="D953" s="49">
        <v>24</v>
      </c>
      <c r="E953" s="49">
        <v>10</v>
      </c>
      <c r="F953" s="49">
        <v>2.7287456616595636</v>
      </c>
      <c r="G953" s="49">
        <v>-2.8293733092868063</v>
      </c>
    </row>
    <row r="954" spans="1:7" x14ac:dyDescent="0.2">
      <c r="A954" s="49" t="s">
        <v>966</v>
      </c>
      <c r="B954" s="49">
        <v>0</v>
      </c>
      <c r="C954" s="49">
        <v>0</v>
      </c>
      <c r="D954" s="49">
        <v>1</v>
      </c>
      <c r="E954" s="49">
        <v>1</v>
      </c>
      <c r="F954" s="49">
        <v>49.200709045634426</v>
      </c>
      <c r="G954" s="49">
        <v>0.84304797926856712</v>
      </c>
    </row>
    <row r="955" spans="1:7" x14ac:dyDescent="0.2">
      <c r="A955" s="49" t="s">
        <v>967</v>
      </c>
      <c r="B955" s="49">
        <v>630</v>
      </c>
      <c r="C955" s="49">
        <v>0</v>
      </c>
      <c r="D955" s="49">
        <v>2</v>
      </c>
      <c r="E955" s="49">
        <v>1</v>
      </c>
      <c r="F955" s="49">
        <v>52.086584571554468</v>
      </c>
      <c r="G955" s="49">
        <v>0.82832753086995414</v>
      </c>
    </row>
    <row r="956" spans="1:7" x14ac:dyDescent="0.2">
      <c r="A956" s="49" t="s">
        <v>968</v>
      </c>
      <c r="B956" s="49">
        <v>0</v>
      </c>
      <c r="C956" s="49">
        <v>0</v>
      </c>
      <c r="D956" s="49">
        <v>3</v>
      </c>
      <c r="E956" s="49">
        <v>1</v>
      </c>
      <c r="F956" s="49">
        <v>57.799667418227472</v>
      </c>
      <c r="G956" s="49">
        <v>4.0967322009197842</v>
      </c>
    </row>
    <row r="957" spans="1:7" x14ac:dyDescent="0.2">
      <c r="A957" s="49" t="s">
        <v>969</v>
      </c>
      <c r="B957" s="49">
        <v>0</v>
      </c>
      <c r="C957" s="49">
        <v>0</v>
      </c>
      <c r="D957" s="49">
        <v>5</v>
      </c>
      <c r="E957" s="49">
        <v>1</v>
      </c>
      <c r="F957" s="49">
        <v>47.100306258850758</v>
      </c>
      <c r="G957" s="49">
        <v>1.0562743100882834</v>
      </c>
    </row>
    <row r="958" spans="1:7" x14ac:dyDescent="0.2">
      <c r="A958" s="49" t="s">
        <v>970</v>
      </c>
      <c r="B958" s="49">
        <v>0</v>
      </c>
      <c r="C958" s="49">
        <v>0</v>
      </c>
      <c r="D958" s="49">
        <v>1</v>
      </c>
      <c r="E958" s="49">
        <v>1</v>
      </c>
      <c r="F958" s="49">
        <v>57.896080531636073</v>
      </c>
      <c r="G958" s="49">
        <v>3.8994022615835973</v>
      </c>
    </row>
    <row r="959" spans="1:7" x14ac:dyDescent="0.2">
      <c r="A959" s="49" t="s">
        <v>971</v>
      </c>
      <c r="B959" s="49">
        <v>33.949999999999996</v>
      </c>
      <c r="C959" s="49">
        <v>0</v>
      </c>
      <c r="D959" s="49">
        <v>1</v>
      </c>
      <c r="E959" s="49">
        <v>1</v>
      </c>
      <c r="F959" s="49">
        <v>56.616967642646884</v>
      </c>
      <c r="G959" s="49">
        <v>4.0968134534185978</v>
      </c>
    </row>
    <row r="960" spans="1:7" x14ac:dyDescent="0.2">
      <c r="A960" s="49" t="s">
        <v>972</v>
      </c>
      <c r="B960" s="49">
        <v>73.5</v>
      </c>
      <c r="C960" s="49">
        <v>0</v>
      </c>
      <c r="D960" s="49">
        <v>11</v>
      </c>
      <c r="E960" s="49">
        <v>2</v>
      </c>
      <c r="F960" s="49">
        <v>34.733216121486379</v>
      </c>
      <c r="G960" s="49">
        <v>1.1653850213974604</v>
      </c>
    </row>
    <row r="961" spans="1:7" x14ac:dyDescent="0.2">
      <c r="A961" s="49" t="s">
        <v>973</v>
      </c>
      <c r="B961" s="49">
        <v>75.599999999999994</v>
      </c>
      <c r="C961" s="49">
        <v>0</v>
      </c>
      <c r="D961" s="49">
        <v>10</v>
      </c>
      <c r="E961" s="49">
        <v>2</v>
      </c>
      <c r="F961" s="49">
        <v>39.486353862145933</v>
      </c>
      <c r="G961" s="49">
        <v>1.0764010911016653</v>
      </c>
    </row>
    <row r="962" spans="1:7" x14ac:dyDescent="0.2">
      <c r="A962" s="49" t="s">
        <v>974</v>
      </c>
      <c r="B962" s="49">
        <v>0</v>
      </c>
      <c r="C962" s="49">
        <v>277.08623314351058</v>
      </c>
      <c r="D962" s="49">
        <v>18</v>
      </c>
      <c r="E962" s="49">
        <v>10</v>
      </c>
      <c r="F962" s="49">
        <v>-1.6929938309325216</v>
      </c>
      <c r="G962" s="49">
        <v>1.6818470667717209</v>
      </c>
    </row>
    <row r="963" spans="1:7" x14ac:dyDescent="0.2">
      <c r="A963" s="49" t="s">
        <v>975</v>
      </c>
      <c r="B963" s="49">
        <v>0</v>
      </c>
      <c r="C963" s="49">
        <v>277.08623314351058</v>
      </c>
      <c r="D963" s="49">
        <v>18</v>
      </c>
      <c r="E963" s="49">
        <v>10</v>
      </c>
      <c r="F963" s="49">
        <v>3.807686885749336</v>
      </c>
      <c r="G963" s="49">
        <v>-1.6540398552007485</v>
      </c>
    </row>
    <row r="964" spans="1:7" x14ac:dyDescent="0.2">
      <c r="A964" s="49" t="s">
        <v>976</v>
      </c>
      <c r="B964" s="49">
        <v>64.680000000000007</v>
      </c>
      <c r="C964" s="49">
        <v>0</v>
      </c>
      <c r="D964" s="49">
        <v>1</v>
      </c>
      <c r="E964" s="49">
        <v>1</v>
      </c>
      <c r="F964" s="49">
        <v>72.636057846879666</v>
      </c>
      <c r="G964" s="49">
        <v>3.5699682190760225</v>
      </c>
    </row>
    <row r="965" spans="1:7" x14ac:dyDescent="0.2">
      <c r="A965" s="49" t="s">
        <v>977</v>
      </c>
      <c r="B965" s="49">
        <v>0</v>
      </c>
      <c r="C965" s="49">
        <v>0</v>
      </c>
      <c r="D965" s="49">
        <v>22</v>
      </c>
      <c r="E965" s="49">
        <v>12</v>
      </c>
      <c r="F965" s="49">
        <v>-6.9256707204196806</v>
      </c>
      <c r="G965" s="49">
        <v>1.6829616354620938</v>
      </c>
    </row>
    <row r="966" spans="1:7" x14ac:dyDescent="0.2">
      <c r="A966" s="49" t="s">
        <v>978</v>
      </c>
      <c r="B966" s="49">
        <v>0</v>
      </c>
      <c r="C966" s="49">
        <v>0</v>
      </c>
      <c r="D966" s="49">
        <v>16</v>
      </c>
      <c r="E966" s="49">
        <v>6</v>
      </c>
      <c r="F966" s="49">
        <v>4.1788645262510595</v>
      </c>
      <c r="G966" s="49">
        <v>0.73191599221539505</v>
      </c>
    </row>
    <row r="967" spans="1:7" x14ac:dyDescent="0.2">
      <c r="A967" s="49" t="s">
        <v>979</v>
      </c>
      <c r="B967" s="49">
        <v>0</v>
      </c>
      <c r="C967" s="49">
        <v>0</v>
      </c>
      <c r="D967" s="49">
        <v>25</v>
      </c>
      <c r="E967" s="49">
        <v>18</v>
      </c>
      <c r="F967" s="49">
        <v>-2.8313852812763503</v>
      </c>
      <c r="G967" s="49">
        <v>-0.66965945170512597</v>
      </c>
    </row>
    <row r="968" spans="1:7" x14ac:dyDescent="0.2">
      <c r="A968" s="49" t="s">
        <v>980</v>
      </c>
      <c r="B968" s="49">
        <v>0</v>
      </c>
      <c r="C968" s="49">
        <v>0</v>
      </c>
      <c r="D968" s="49">
        <v>25</v>
      </c>
      <c r="E968" s="49">
        <v>18</v>
      </c>
      <c r="F968" s="49">
        <v>-3.6057514763812799</v>
      </c>
      <c r="G968" s="49">
        <v>-0.66965945170512597</v>
      </c>
    </row>
    <row r="969" spans="1:7" x14ac:dyDescent="0.2">
      <c r="A969" s="49" t="s">
        <v>981</v>
      </c>
      <c r="B969" s="49">
        <v>0</v>
      </c>
      <c r="C969" s="49">
        <v>0</v>
      </c>
      <c r="D969" s="49">
        <v>16</v>
      </c>
      <c r="E969" s="49">
        <v>6</v>
      </c>
      <c r="F969" s="49">
        <v>3.4044983311461281</v>
      </c>
      <c r="G969" s="49">
        <v>0.73191599221539505</v>
      </c>
    </row>
    <row r="970" spans="1:7" x14ac:dyDescent="0.2">
      <c r="A970" s="49" t="s">
        <v>982</v>
      </c>
      <c r="B970" s="49">
        <v>0</v>
      </c>
      <c r="C970" s="49">
        <v>0</v>
      </c>
      <c r="D970" s="49">
        <v>18</v>
      </c>
      <c r="E970" s="49">
        <v>10</v>
      </c>
      <c r="F970" s="49">
        <v>0.35527181848904793</v>
      </c>
      <c r="G970" s="49">
        <v>2.0988998171124384</v>
      </c>
    </row>
    <row r="971" spans="1:7" x14ac:dyDescent="0.2">
      <c r="A971" s="49" t="s">
        <v>983</v>
      </c>
      <c r="B971" s="49">
        <v>0</v>
      </c>
      <c r="C971" s="49">
        <v>0</v>
      </c>
      <c r="D971" s="49">
        <v>18</v>
      </c>
      <c r="E971" s="49">
        <v>10</v>
      </c>
      <c r="F971" s="49">
        <v>0.41435402889766798</v>
      </c>
      <c r="G971" s="49">
        <v>2.0775738733515046</v>
      </c>
    </row>
    <row r="972" spans="1:7" x14ac:dyDescent="0.2">
      <c r="A972" s="49" t="s">
        <v>984</v>
      </c>
      <c r="B972" s="49">
        <v>0</v>
      </c>
      <c r="C972" s="49">
        <v>0</v>
      </c>
      <c r="D972" s="49">
        <v>18</v>
      </c>
      <c r="E972" s="49">
        <v>10</v>
      </c>
      <c r="F972" s="49">
        <v>3.7478165067675087</v>
      </c>
      <c r="G972" s="49">
        <v>-1.0074925426533601</v>
      </c>
    </row>
    <row r="973" spans="1:7" x14ac:dyDescent="0.2">
      <c r="A973" s="49" t="s">
        <v>985</v>
      </c>
      <c r="B973" s="49">
        <v>0</v>
      </c>
      <c r="C973" s="49">
        <v>0</v>
      </c>
      <c r="D973" s="49">
        <v>18</v>
      </c>
      <c r="E973" s="49">
        <v>10</v>
      </c>
      <c r="F973" s="49">
        <v>2.9734503116625786</v>
      </c>
      <c r="G973" s="49">
        <v>-1.0074925426533601</v>
      </c>
    </row>
    <row r="974" spans="1:7" x14ac:dyDescent="0.2">
      <c r="A974" s="49" t="s">
        <v>986</v>
      </c>
      <c r="B974" s="49">
        <v>28</v>
      </c>
      <c r="C974" s="49">
        <v>0</v>
      </c>
      <c r="D974" s="49">
        <v>19</v>
      </c>
      <c r="E974" s="49">
        <v>7</v>
      </c>
      <c r="F974" s="49">
        <v>7.9444337870758837</v>
      </c>
      <c r="G974" s="49">
        <v>5.3893953545378235</v>
      </c>
    </row>
    <row r="975" spans="1:7" x14ac:dyDescent="0.2">
      <c r="A975" s="49" t="s">
        <v>987</v>
      </c>
      <c r="B975" s="49">
        <v>0</v>
      </c>
      <c r="C975" s="49">
        <v>0</v>
      </c>
      <c r="D975" s="49">
        <v>26</v>
      </c>
      <c r="E975" s="49">
        <v>14</v>
      </c>
      <c r="F975" s="49">
        <v>-5.9167207167492366</v>
      </c>
      <c r="G975" s="49">
        <v>3.4932924178717446</v>
      </c>
    </row>
    <row r="976" spans="1:7" x14ac:dyDescent="0.2">
      <c r="A976" s="49" t="s">
        <v>988</v>
      </c>
      <c r="B976" s="49">
        <v>0</v>
      </c>
      <c r="C976" s="49">
        <v>0</v>
      </c>
      <c r="D976" s="49">
        <v>13</v>
      </c>
      <c r="E976" s="49">
        <v>4</v>
      </c>
      <c r="F976" s="49">
        <v>10.710527252222404</v>
      </c>
      <c r="G976" s="49">
        <v>2.6112745686135543</v>
      </c>
    </row>
    <row r="977" spans="1:7" x14ac:dyDescent="0.2">
      <c r="A977" s="49" t="s">
        <v>989</v>
      </c>
      <c r="B977" s="49">
        <v>0</v>
      </c>
      <c r="C977" s="49">
        <v>0</v>
      </c>
      <c r="D977" s="49">
        <v>26</v>
      </c>
      <c r="E977" s="49">
        <v>14</v>
      </c>
      <c r="F977" s="49">
        <v>-5.893746696097371</v>
      </c>
      <c r="G977" s="49">
        <v>6.2565263837505176</v>
      </c>
    </row>
    <row r="978" spans="1:7" x14ac:dyDescent="0.2">
      <c r="A978" s="49" t="s">
        <v>990</v>
      </c>
      <c r="B978" s="49">
        <v>0</v>
      </c>
      <c r="C978" s="49">
        <v>0</v>
      </c>
      <c r="D978" s="49">
        <v>1</v>
      </c>
      <c r="E978" s="49">
        <v>1</v>
      </c>
      <c r="F978" s="49">
        <v>57.086822824035941</v>
      </c>
      <c r="G978" s="49">
        <v>4.2516803707198472</v>
      </c>
    </row>
    <row r="979" spans="1:7" x14ac:dyDescent="0.2">
      <c r="A979" s="49" t="s">
        <v>991</v>
      </c>
      <c r="B979" s="49">
        <v>0</v>
      </c>
      <c r="C979" s="49">
        <v>0</v>
      </c>
      <c r="D979" s="49">
        <v>19</v>
      </c>
      <c r="E979" s="49">
        <v>7</v>
      </c>
      <c r="F979" s="49">
        <v>5.9778361285220241</v>
      </c>
      <c r="G979" s="49">
        <v>5.3893953545378235</v>
      </c>
    </row>
    <row r="980" spans="1:7" x14ac:dyDescent="0.2">
      <c r="A980" s="49" t="s">
        <v>992</v>
      </c>
      <c r="B980" s="49">
        <v>0</v>
      </c>
      <c r="C980" s="49">
        <v>0</v>
      </c>
      <c r="D980" s="49">
        <v>10</v>
      </c>
      <c r="E980" s="49">
        <v>2</v>
      </c>
      <c r="F980" s="49">
        <v>41.946151620511962</v>
      </c>
      <c r="G980" s="49">
        <v>1.0764010911016639</v>
      </c>
    </row>
    <row r="981" spans="1:7" x14ac:dyDescent="0.2">
      <c r="A981" s="49" t="s">
        <v>993</v>
      </c>
      <c r="B981" s="49">
        <v>0</v>
      </c>
      <c r="C981" s="49">
        <v>0</v>
      </c>
      <c r="D981" s="49">
        <v>1</v>
      </c>
      <c r="E981" s="49">
        <v>1</v>
      </c>
      <c r="F981" s="49">
        <v>51.894540187760029</v>
      </c>
      <c r="G981" s="49">
        <v>-1.0056154299072102</v>
      </c>
    </row>
    <row r="982" spans="1:7" x14ac:dyDescent="0.2">
      <c r="A982" s="49" t="s">
        <v>994</v>
      </c>
      <c r="B982" s="49">
        <v>55.3</v>
      </c>
      <c r="C982" s="49">
        <v>0</v>
      </c>
      <c r="D982" s="49">
        <v>10</v>
      </c>
      <c r="E982" s="49">
        <v>2</v>
      </c>
      <c r="F982" s="49">
        <v>39.487904547319062</v>
      </c>
      <c r="G982" s="49">
        <v>1.0764010911016935</v>
      </c>
    </row>
    <row r="983" spans="1:7" x14ac:dyDescent="0.2">
      <c r="A983" s="49" t="s">
        <v>995</v>
      </c>
      <c r="B983" s="49">
        <v>38.64</v>
      </c>
      <c r="C983" s="49">
        <v>0</v>
      </c>
      <c r="D983" s="49">
        <v>11</v>
      </c>
      <c r="E983" s="49">
        <v>2</v>
      </c>
      <c r="F983" s="49">
        <v>34.73321612148635</v>
      </c>
      <c r="G983" s="49">
        <v>1.1653850213974593</v>
      </c>
    </row>
    <row r="984" spans="1:7" x14ac:dyDescent="0.2">
      <c r="A984" s="49" t="s">
        <v>996</v>
      </c>
      <c r="B984" s="49">
        <v>64.400000000000006</v>
      </c>
      <c r="C984" s="49">
        <v>0</v>
      </c>
      <c r="D984" s="49">
        <v>11</v>
      </c>
      <c r="E984" s="49">
        <v>2</v>
      </c>
      <c r="F984" s="49">
        <v>34.73321612148635</v>
      </c>
      <c r="G984" s="49">
        <v>1.1653850213974593</v>
      </c>
    </row>
    <row r="985" spans="1:7" x14ac:dyDescent="0.2">
      <c r="A985" s="49" t="s">
        <v>997</v>
      </c>
      <c r="B985" s="49">
        <v>0</v>
      </c>
      <c r="C985" s="49">
        <v>0</v>
      </c>
      <c r="D985" s="49">
        <v>25</v>
      </c>
      <c r="E985" s="49">
        <v>17</v>
      </c>
      <c r="F985" s="49">
        <v>-0.62550279084615945</v>
      </c>
      <c r="G985" s="49">
        <v>-1.8623562739206634</v>
      </c>
    </row>
    <row r="986" spans="1:7" x14ac:dyDescent="0.2">
      <c r="A986" s="49" t="s">
        <v>998</v>
      </c>
      <c r="B986" s="49">
        <v>0</v>
      </c>
      <c r="C986" s="49">
        <v>0</v>
      </c>
      <c r="D986" s="49">
        <v>18</v>
      </c>
      <c r="E986" s="49">
        <v>10</v>
      </c>
      <c r="F986" s="49">
        <v>3.807686885749336</v>
      </c>
      <c r="G986" s="49">
        <v>-1.6540398552007487</v>
      </c>
    </row>
    <row r="987" spans="1:7" x14ac:dyDescent="0.2">
      <c r="A987" s="49" t="s">
        <v>999</v>
      </c>
      <c r="B987" s="49">
        <v>0</v>
      </c>
      <c r="C987" s="49">
        <v>0</v>
      </c>
      <c r="D987" s="49">
        <v>18</v>
      </c>
      <c r="E987" s="49">
        <v>10</v>
      </c>
      <c r="F987" s="49">
        <v>3.807686885749336</v>
      </c>
      <c r="G987" s="49">
        <v>-1.6540398552007487</v>
      </c>
    </row>
    <row r="988" spans="1:7" x14ac:dyDescent="0.2">
      <c r="A988" s="49" t="s">
        <v>1000</v>
      </c>
      <c r="B988" s="49">
        <v>78.399999999999991</v>
      </c>
      <c r="C988" s="49">
        <v>0</v>
      </c>
      <c r="D988" s="49">
        <v>11</v>
      </c>
      <c r="E988" s="49">
        <v>2</v>
      </c>
      <c r="F988" s="49">
        <v>34.73321612148635</v>
      </c>
      <c r="G988" s="49">
        <v>1.1653850213974593</v>
      </c>
    </row>
    <row r="989" spans="1:7" x14ac:dyDescent="0.2">
      <c r="A989" s="49" t="s">
        <v>1001</v>
      </c>
      <c r="B989" s="49">
        <v>33.599999999999994</v>
      </c>
      <c r="C989" s="49">
        <v>0</v>
      </c>
      <c r="D989" s="49">
        <v>11</v>
      </c>
      <c r="E989" s="49">
        <v>2</v>
      </c>
      <c r="F989" s="49">
        <v>34.731993700861551</v>
      </c>
      <c r="G989" s="49">
        <v>1.1653850213974604</v>
      </c>
    </row>
    <row r="990" spans="1:7" x14ac:dyDescent="0.2">
      <c r="A990" s="49" t="s">
        <v>1002</v>
      </c>
      <c r="B990" s="49">
        <v>0</v>
      </c>
      <c r="C990" s="49">
        <v>0</v>
      </c>
      <c r="D990" s="49">
        <v>5</v>
      </c>
      <c r="E990" s="49">
        <v>1</v>
      </c>
      <c r="F990" s="49">
        <v>44.556942137903732</v>
      </c>
      <c r="G990" s="49">
        <v>1.4159658885380819</v>
      </c>
    </row>
    <row r="991" spans="1:7" x14ac:dyDescent="0.2">
      <c r="A991" s="49" t="s">
        <v>1003</v>
      </c>
      <c r="B991" s="49">
        <v>0</v>
      </c>
      <c r="C991" s="49">
        <v>0</v>
      </c>
      <c r="D991" s="49">
        <v>13</v>
      </c>
      <c r="E991" s="49">
        <v>4</v>
      </c>
      <c r="F991" s="49">
        <v>10.223323997028716</v>
      </c>
      <c r="G991" s="49">
        <v>2.9182227205232354</v>
      </c>
    </row>
    <row r="992" spans="1:7" x14ac:dyDescent="0.2">
      <c r="A992" s="49" t="s">
        <v>1004</v>
      </c>
      <c r="B992" s="49">
        <v>0</v>
      </c>
      <c r="C992" s="49">
        <v>0</v>
      </c>
      <c r="D992" s="49">
        <v>13</v>
      </c>
      <c r="E992" s="49">
        <v>4</v>
      </c>
      <c r="F992" s="49">
        <v>10.223323997028716</v>
      </c>
      <c r="G992" s="49">
        <v>2.9182227205232354</v>
      </c>
    </row>
    <row r="993" spans="1:7" x14ac:dyDescent="0.2">
      <c r="A993" s="49" t="s">
        <v>1005</v>
      </c>
      <c r="B993" s="49">
        <v>0</v>
      </c>
      <c r="C993" s="49">
        <v>0</v>
      </c>
      <c r="D993" s="49">
        <v>13</v>
      </c>
      <c r="E993" s="49">
        <v>4</v>
      </c>
      <c r="F993" s="49">
        <v>10.223323997028716</v>
      </c>
      <c r="G993" s="49">
        <v>2.9182227205232354</v>
      </c>
    </row>
    <row r="994" spans="1:7" x14ac:dyDescent="0.2">
      <c r="A994" s="49" t="s">
        <v>1006</v>
      </c>
      <c r="B994" s="49">
        <v>0</v>
      </c>
      <c r="C994" s="49">
        <v>0</v>
      </c>
      <c r="D994" s="49">
        <v>13</v>
      </c>
      <c r="E994" s="49">
        <v>4</v>
      </c>
      <c r="F994" s="49">
        <v>10.223323997028716</v>
      </c>
      <c r="G994" s="49">
        <v>2.9182227205232354</v>
      </c>
    </row>
    <row r="995" spans="1:7" x14ac:dyDescent="0.2">
      <c r="A995" s="49" t="s">
        <v>1007</v>
      </c>
      <c r="B995" s="49">
        <v>7.8684694292478904E-5</v>
      </c>
      <c r="C995" s="49">
        <v>9.2670980984451701E-3</v>
      </c>
      <c r="D995" s="49">
        <v>17</v>
      </c>
      <c r="E995" s="49">
        <v>10</v>
      </c>
      <c r="F995" s="49">
        <v>3.6677141120631087</v>
      </c>
      <c r="G995" s="49">
        <v>0.33582387625969257</v>
      </c>
    </row>
    <row r="996" spans="1:7" x14ac:dyDescent="0.2">
      <c r="A996" s="49" t="s">
        <v>1008</v>
      </c>
      <c r="B996" s="49">
        <v>36.119999999999997</v>
      </c>
      <c r="C996" s="49">
        <v>0</v>
      </c>
      <c r="D996" s="49">
        <v>1</v>
      </c>
      <c r="E996" s="49">
        <v>1</v>
      </c>
      <c r="F996" s="49">
        <v>57.896080531636073</v>
      </c>
      <c r="G996" s="49">
        <v>3.8994022615835973</v>
      </c>
    </row>
    <row r="997" spans="1:7" x14ac:dyDescent="0.2">
      <c r="A997" s="49" t="s">
        <v>1009</v>
      </c>
      <c r="B997" s="49">
        <v>50.959999999999994</v>
      </c>
      <c r="C997" s="49">
        <v>0</v>
      </c>
      <c r="D997" s="49">
        <v>10</v>
      </c>
      <c r="E997" s="49">
        <v>2</v>
      </c>
      <c r="F997" s="49">
        <v>38.912476083301179</v>
      </c>
      <c r="G997" s="49">
        <v>1.0764010911016928</v>
      </c>
    </row>
    <row r="998" spans="1:7" x14ac:dyDescent="0.2">
      <c r="A998" s="49" t="s">
        <v>1010</v>
      </c>
      <c r="B998" s="49">
        <v>0</v>
      </c>
      <c r="C998" s="49">
        <v>0</v>
      </c>
      <c r="D998" s="49">
        <v>10</v>
      </c>
      <c r="E998" s="49">
        <v>2</v>
      </c>
      <c r="F998" s="49">
        <v>41.782014966197238</v>
      </c>
      <c r="G998" s="49">
        <v>1.0764010911016928</v>
      </c>
    </row>
    <row r="999" spans="1:7" x14ac:dyDescent="0.2">
      <c r="A999" s="49" t="s">
        <v>1011</v>
      </c>
      <c r="B999" s="49">
        <v>242.5</v>
      </c>
      <c r="C999" s="49">
        <v>449.4542577745907</v>
      </c>
      <c r="D999" s="49">
        <v>10</v>
      </c>
      <c r="E999" s="49">
        <v>2</v>
      </c>
      <c r="F999" s="49">
        <v>38.345108328894177</v>
      </c>
      <c r="G999" s="49">
        <v>2.6533431763787134</v>
      </c>
    </row>
    <row r="1000" spans="1:7" x14ac:dyDescent="0.2">
      <c r="A1000" s="49" t="s">
        <v>1012</v>
      </c>
      <c r="B1000" s="49">
        <v>64.400000000000006</v>
      </c>
      <c r="C1000" s="49">
        <v>0</v>
      </c>
      <c r="D1000" s="49">
        <v>10</v>
      </c>
      <c r="E1000" s="49">
        <v>2</v>
      </c>
      <c r="F1000" s="49">
        <v>39.653269671207951</v>
      </c>
      <c r="G1000" s="49">
        <v>1.152877470073316</v>
      </c>
    </row>
    <row r="1001" spans="1:7" x14ac:dyDescent="0.2">
      <c r="A1001" s="49" t="s">
        <v>1013</v>
      </c>
      <c r="B1001" s="49">
        <v>0</v>
      </c>
      <c r="C1001" s="49">
        <v>0</v>
      </c>
      <c r="D1001" s="49">
        <v>10</v>
      </c>
      <c r="E1001" s="49">
        <v>2</v>
      </c>
      <c r="F1001" s="49">
        <v>39.819855397354118</v>
      </c>
      <c r="G1001" s="49">
        <v>1.152877470073316</v>
      </c>
    </row>
    <row r="1002" spans="1:7" x14ac:dyDescent="0.2">
      <c r="A1002" s="49" t="s">
        <v>1014</v>
      </c>
      <c r="B1002" s="49">
        <v>56</v>
      </c>
      <c r="C1002" s="49">
        <v>0</v>
      </c>
      <c r="D1002" s="49">
        <v>10</v>
      </c>
      <c r="E1002" s="49">
        <v>2</v>
      </c>
      <c r="F1002" s="49">
        <v>38.912476083301179</v>
      </c>
      <c r="G1002" s="49">
        <v>1.0764010911016928</v>
      </c>
    </row>
    <row r="1003" spans="1:7" x14ac:dyDescent="0.2">
      <c r="A1003" s="49" t="s">
        <v>1015</v>
      </c>
      <c r="B1003" s="49">
        <v>0</v>
      </c>
      <c r="C1003" s="49">
        <v>0</v>
      </c>
      <c r="D1003" s="49">
        <v>10</v>
      </c>
      <c r="E1003" s="49">
        <v>2</v>
      </c>
      <c r="F1003" s="49">
        <v>42.290771717689033</v>
      </c>
      <c r="G1003" s="49">
        <v>1.0764010911016928</v>
      </c>
    </row>
    <row r="1004" spans="1:7" x14ac:dyDescent="0.2">
      <c r="A1004" s="49" t="s">
        <v>1016</v>
      </c>
      <c r="B1004" s="49">
        <v>242.5</v>
      </c>
      <c r="C1004" s="49">
        <v>449.4542577745907</v>
      </c>
      <c r="D1004" s="49">
        <v>9</v>
      </c>
      <c r="E1004" s="49">
        <v>2</v>
      </c>
      <c r="F1004" s="49">
        <v>41.565022280796249</v>
      </c>
      <c r="G1004" s="49">
        <v>1.8506372095948975</v>
      </c>
    </row>
    <row r="1005" spans="1:7" x14ac:dyDescent="0.2">
      <c r="A1005" s="49" t="s">
        <v>1017</v>
      </c>
      <c r="B1005" s="49">
        <v>0</v>
      </c>
      <c r="C1005" s="49">
        <v>0</v>
      </c>
      <c r="D1005" s="49">
        <v>10</v>
      </c>
      <c r="E1005" s="49">
        <v>2</v>
      </c>
      <c r="F1005" s="49">
        <v>42.569970789618012</v>
      </c>
      <c r="G1005" s="49">
        <v>0.98569652696870314</v>
      </c>
    </row>
    <row r="1006" spans="1:7" x14ac:dyDescent="0.2">
      <c r="A1006" s="49" t="s">
        <v>1018</v>
      </c>
      <c r="B1006" s="49">
        <v>0</v>
      </c>
      <c r="C1006" s="49">
        <v>0</v>
      </c>
      <c r="D1006" s="49">
        <v>10</v>
      </c>
      <c r="E1006" s="49">
        <v>2</v>
      </c>
      <c r="F1006" s="49">
        <v>41.783331726196472</v>
      </c>
      <c r="G1006" s="49">
        <v>0.98569652696865095</v>
      </c>
    </row>
    <row r="1007" spans="1:7" x14ac:dyDescent="0.2">
      <c r="A1007" s="49" t="s">
        <v>1019</v>
      </c>
      <c r="B1007" s="49">
        <v>74.199999999999989</v>
      </c>
      <c r="C1007" s="49">
        <v>0</v>
      </c>
      <c r="D1007" s="49">
        <v>1</v>
      </c>
      <c r="E1007" s="49">
        <v>1</v>
      </c>
      <c r="F1007" s="49">
        <v>87.857276014496918</v>
      </c>
      <c r="G1007" s="49">
        <v>2.8652660540709709</v>
      </c>
    </row>
    <row r="1008" spans="1:7" x14ac:dyDescent="0.2">
      <c r="A1008" s="49" t="s">
        <v>1020</v>
      </c>
      <c r="B1008" s="49">
        <v>79.8</v>
      </c>
      <c r="C1008" s="49">
        <v>0</v>
      </c>
      <c r="D1008" s="49">
        <v>11</v>
      </c>
      <c r="E1008" s="49">
        <v>2</v>
      </c>
      <c r="F1008" s="49">
        <v>34.733216121486379</v>
      </c>
      <c r="G1008" s="49">
        <v>1.1653850213974604</v>
      </c>
    </row>
    <row r="1009" spans="1:7" x14ac:dyDescent="0.2">
      <c r="A1009" s="49" t="s">
        <v>1021</v>
      </c>
      <c r="B1009" s="49">
        <v>0</v>
      </c>
      <c r="C1009" s="49">
        <v>0</v>
      </c>
      <c r="D1009" s="49">
        <v>1</v>
      </c>
      <c r="E1009" s="49">
        <v>1</v>
      </c>
      <c r="F1009" s="49">
        <v>88.569650761745038</v>
      </c>
      <c r="G1009" s="49">
        <v>2.8652660540709709</v>
      </c>
    </row>
    <row r="1010" spans="1:7" x14ac:dyDescent="0.2">
      <c r="A1010" s="49" t="s">
        <v>1022</v>
      </c>
      <c r="B1010" s="49">
        <v>175</v>
      </c>
      <c r="C1010" s="49">
        <v>0</v>
      </c>
      <c r="D1010" s="49">
        <v>10</v>
      </c>
      <c r="E1010" s="49">
        <v>2</v>
      </c>
      <c r="F1010" s="49">
        <v>39.48635386214594</v>
      </c>
      <c r="G1010" s="49">
        <v>1.0764010911017146</v>
      </c>
    </row>
    <row r="1011" spans="1:7" x14ac:dyDescent="0.2">
      <c r="A1011" s="49" t="s">
        <v>1023</v>
      </c>
      <c r="B1011" s="49">
        <v>48.65</v>
      </c>
      <c r="C1011" s="49">
        <v>0</v>
      </c>
      <c r="D1011" s="49">
        <v>10</v>
      </c>
      <c r="E1011" s="49">
        <v>2</v>
      </c>
      <c r="F1011" s="49">
        <v>41.783331726196472</v>
      </c>
      <c r="G1011" s="49">
        <v>0.98569652696870413</v>
      </c>
    </row>
    <row r="1012" spans="1:7" x14ac:dyDescent="0.2">
      <c r="A1012" s="49" t="s">
        <v>1024</v>
      </c>
      <c r="B1012" s="49">
        <v>59.219999999999992</v>
      </c>
      <c r="C1012" s="49">
        <v>0</v>
      </c>
      <c r="D1012" s="49">
        <v>10</v>
      </c>
      <c r="E1012" s="49">
        <v>2</v>
      </c>
      <c r="F1012" s="49">
        <v>41.783331726196472</v>
      </c>
      <c r="G1012" s="49">
        <v>0.98569652696870314</v>
      </c>
    </row>
    <row r="1013" spans="1:7" x14ac:dyDescent="0.2">
      <c r="A1013" s="49" t="s">
        <v>1025</v>
      </c>
      <c r="B1013" s="49">
        <v>71.399999999999991</v>
      </c>
      <c r="C1013" s="49">
        <v>0</v>
      </c>
      <c r="D1013" s="49">
        <v>10</v>
      </c>
      <c r="E1013" s="49">
        <v>2</v>
      </c>
      <c r="F1013" s="49">
        <v>38.912476083301179</v>
      </c>
      <c r="G1013" s="49">
        <v>1.0764010911016928</v>
      </c>
    </row>
    <row r="1014" spans="1:7" x14ac:dyDescent="0.2">
      <c r="A1014" s="49" t="s">
        <v>1026</v>
      </c>
      <c r="B1014" s="49">
        <v>58.8</v>
      </c>
      <c r="C1014" s="49">
        <v>0</v>
      </c>
      <c r="D1014" s="49">
        <v>10</v>
      </c>
      <c r="E1014" s="49">
        <v>2</v>
      </c>
      <c r="F1014" s="49">
        <v>40.967577740505128</v>
      </c>
      <c r="G1014" s="49">
        <v>1.0764010911016297</v>
      </c>
    </row>
    <row r="1015" spans="1:7" x14ac:dyDescent="0.2">
      <c r="A1015" s="49" t="s">
        <v>1027</v>
      </c>
      <c r="B1015" s="49">
        <v>5.0000000000000001E-3</v>
      </c>
      <c r="C1015" s="49">
        <v>9.2670980984451701E-3</v>
      </c>
      <c r="D1015" s="49">
        <v>11</v>
      </c>
      <c r="E1015" s="49">
        <v>2</v>
      </c>
      <c r="F1015" s="49">
        <v>33.7492186813354</v>
      </c>
      <c r="G1015" s="49">
        <v>1.1639700058161275</v>
      </c>
    </row>
    <row r="1016" spans="1:7" x14ac:dyDescent="0.2">
      <c r="A1016" s="49" t="s">
        <v>1028</v>
      </c>
      <c r="B1016" s="49">
        <v>175</v>
      </c>
      <c r="C1016" s="49">
        <v>0</v>
      </c>
      <c r="D1016" s="49">
        <v>11</v>
      </c>
      <c r="E1016" s="49">
        <v>2</v>
      </c>
      <c r="F1016" s="49">
        <v>26.887897986084521</v>
      </c>
      <c r="G1016" s="49">
        <v>0.58133379323626255</v>
      </c>
    </row>
    <row r="1017" spans="1:7" x14ac:dyDescent="0.2">
      <c r="A1017" s="49" t="s">
        <v>1029</v>
      </c>
      <c r="B1017" s="49">
        <v>0</v>
      </c>
      <c r="C1017" s="49">
        <v>0</v>
      </c>
      <c r="D1017" s="49">
        <v>11</v>
      </c>
      <c r="E1017" s="49">
        <v>2</v>
      </c>
      <c r="F1017" s="49">
        <v>28.749061086417019</v>
      </c>
      <c r="G1017" s="49">
        <v>0.6816156691646319</v>
      </c>
    </row>
    <row r="1018" spans="1:7" x14ac:dyDescent="0.2">
      <c r="A1018" s="49" t="s">
        <v>1030</v>
      </c>
      <c r="B1018" s="49">
        <v>0</v>
      </c>
      <c r="C1018" s="49">
        <v>0</v>
      </c>
      <c r="D1018" s="49">
        <v>11</v>
      </c>
      <c r="E1018" s="49">
        <v>2</v>
      </c>
      <c r="F1018" s="49">
        <v>28.804975753996221</v>
      </c>
      <c r="G1018" s="49">
        <v>0.64172773468881728</v>
      </c>
    </row>
    <row r="1019" spans="1:7" x14ac:dyDescent="0.2">
      <c r="A1019" s="49" t="s">
        <v>1031</v>
      </c>
      <c r="B1019" s="49">
        <v>6.9999999999999993E-3</v>
      </c>
      <c r="C1019" s="49">
        <v>0</v>
      </c>
      <c r="D1019" s="49">
        <v>18</v>
      </c>
      <c r="E1019" s="49">
        <v>10</v>
      </c>
      <c r="F1019" s="49">
        <v>5.0916109765724062</v>
      </c>
      <c r="G1019" s="49">
        <v>-2.3121733206350368</v>
      </c>
    </row>
    <row r="1020" spans="1:7" x14ac:dyDescent="0.2">
      <c r="A1020" s="49" t="s">
        <v>1032</v>
      </c>
      <c r="B1020" s="49">
        <v>5.0000000000000001E-3</v>
      </c>
      <c r="C1020" s="49">
        <v>9.2670980984451701E-3</v>
      </c>
      <c r="D1020" s="49">
        <v>11</v>
      </c>
      <c r="E1020" s="49">
        <v>2</v>
      </c>
      <c r="F1020" s="49">
        <v>37.90820283487907</v>
      </c>
      <c r="G1020" s="49">
        <v>1.0183316066279269</v>
      </c>
    </row>
    <row r="1021" spans="1:7" x14ac:dyDescent="0.2">
      <c r="A1021" s="49" t="s">
        <v>1033</v>
      </c>
      <c r="B1021" s="49">
        <v>0</v>
      </c>
      <c r="C1021" s="49">
        <v>0</v>
      </c>
      <c r="D1021" s="49">
        <v>1</v>
      </c>
      <c r="E1021" s="49">
        <v>1</v>
      </c>
      <c r="F1021" s="49">
        <v>53.060106781731363</v>
      </c>
      <c r="G1021" s="49">
        <v>2.2975038640242507</v>
      </c>
    </row>
    <row r="1022" spans="1:7" x14ac:dyDescent="0.2">
      <c r="A1022" s="49" t="s">
        <v>1034</v>
      </c>
      <c r="B1022" s="49">
        <v>350</v>
      </c>
      <c r="C1022" s="49">
        <v>0</v>
      </c>
      <c r="D1022" s="49">
        <v>12</v>
      </c>
      <c r="E1022" s="49">
        <v>2</v>
      </c>
      <c r="F1022" s="49">
        <v>29.713114304753617</v>
      </c>
      <c r="G1022" s="49">
        <v>1.0356125053206209</v>
      </c>
    </row>
    <row r="1023" spans="1:7" x14ac:dyDescent="0.2">
      <c r="A1023" s="49" t="s">
        <v>1035</v>
      </c>
      <c r="B1023" s="49">
        <v>147</v>
      </c>
      <c r="C1023" s="49">
        <v>0</v>
      </c>
      <c r="D1023" s="49">
        <v>1</v>
      </c>
      <c r="E1023" s="49">
        <v>1</v>
      </c>
      <c r="F1023" s="49">
        <v>53.059717640355473</v>
      </c>
      <c r="G1023" s="49">
        <v>2.131417763106823</v>
      </c>
    </row>
    <row r="1024" spans="1:7" x14ac:dyDescent="0.2">
      <c r="A1024" s="49" t="s">
        <v>1036</v>
      </c>
      <c r="B1024" s="49">
        <v>44.449999999999996</v>
      </c>
      <c r="C1024" s="49">
        <v>0</v>
      </c>
      <c r="D1024" s="49">
        <v>1</v>
      </c>
      <c r="E1024" s="49">
        <v>1</v>
      </c>
      <c r="F1024" s="49">
        <v>86.931881898163368</v>
      </c>
      <c r="G1024" s="49">
        <v>2.5481860555219775</v>
      </c>
    </row>
    <row r="1025" spans="1:7" x14ac:dyDescent="0.2">
      <c r="A1025" s="49" t="s">
        <v>1037</v>
      </c>
      <c r="B1025" s="49">
        <v>310.09999999999997</v>
      </c>
      <c r="C1025" s="49">
        <v>0</v>
      </c>
      <c r="D1025" s="49">
        <v>1</v>
      </c>
      <c r="E1025" s="49">
        <v>1</v>
      </c>
      <c r="F1025" s="49">
        <v>49.310461269373803</v>
      </c>
      <c r="G1025" s="49">
        <v>0.72528895835286689</v>
      </c>
    </row>
    <row r="1026" spans="1:7" x14ac:dyDescent="0.2">
      <c r="A1026" s="49" t="s">
        <v>1038</v>
      </c>
      <c r="B1026" s="49">
        <v>0</v>
      </c>
      <c r="C1026" s="49">
        <v>0</v>
      </c>
      <c r="D1026" s="49">
        <v>1</v>
      </c>
      <c r="E1026" s="49">
        <v>1</v>
      </c>
      <c r="F1026" s="49">
        <v>153.64072112563977</v>
      </c>
      <c r="G1026" s="49">
        <v>0.72528895835287654</v>
      </c>
    </row>
    <row r="1027" spans="1:7" x14ac:dyDescent="0.2">
      <c r="A1027" s="49" t="s">
        <v>1039</v>
      </c>
      <c r="B1027" s="49">
        <v>0</v>
      </c>
      <c r="C1027" s="49">
        <v>0</v>
      </c>
      <c r="D1027" s="49">
        <v>12</v>
      </c>
      <c r="E1027" s="49">
        <v>2</v>
      </c>
      <c r="F1027" s="49">
        <v>26.245999995673536</v>
      </c>
      <c r="G1027" s="49">
        <v>0.63963080188645483</v>
      </c>
    </row>
    <row r="1028" spans="1:7" x14ac:dyDescent="0.2">
      <c r="A1028" s="49" t="s">
        <v>1040</v>
      </c>
      <c r="B1028" s="49">
        <v>0</v>
      </c>
      <c r="C1028" s="49">
        <v>0</v>
      </c>
      <c r="D1028" s="49">
        <v>11</v>
      </c>
      <c r="E1028" s="49">
        <v>2</v>
      </c>
      <c r="F1028" s="49">
        <v>33.561269971621606</v>
      </c>
      <c r="G1028" s="49">
        <v>1.1625549902347361</v>
      </c>
    </row>
    <row r="1029" spans="1:7" x14ac:dyDescent="0.2">
      <c r="A1029" s="49" t="s">
        <v>1041</v>
      </c>
      <c r="B1029" s="49">
        <v>100.38</v>
      </c>
      <c r="C1029" s="49">
        <v>0</v>
      </c>
      <c r="D1029" s="49">
        <v>10</v>
      </c>
      <c r="E1029" s="49">
        <v>2</v>
      </c>
      <c r="F1029" s="49">
        <v>38.912476083300483</v>
      </c>
      <c r="G1029" s="49">
        <v>1.0764010911016806</v>
      </c>
    </row>
    <row r="1030" spans="1:7" x14ac:dyDescent="0.2">
      <c r="A1030" s="49" t="s">
        <v>1042</v>
      </c>
      <c r="B1030" s="49">
        <v>78.399999999999991</v>
      </c>
      <c r="C1030" s="49">
        <v>0</v>
      </c>
      <c r="D1030" s="49">
        <v>10</v>
      </c>
      <c r="E1030" s="49">
        <v>2</v>
      </c>
      <c r="F1030" s="49">
        <v>41.783331726196472</v>
      </c>
      <c r="G1030" s="49">
        <v>0.98569652696870413</v>
      </c>
    </row>
    <row r="1031" spans="1:7" x14ac:dyDescent="0.2">
      <c r="A1031" s="49" t="s">
        <v>1043</v>
      </c>
      <c r="B1031" s="49">
        <v>105</v>
      </c>
      <c r="C1031" s="49">
        <v>194.60906006734857</v>
      </c>
      <c r="D1031" s="49">
        <v>10</v>
      </c>
      <c r="E1031" s="49">
        <v>2</v>
      </c>
      <c r="F1031" s="49">
        <v>39.486353862145933</v>
      </c>
      <c r="G1031" s="49">
        <v>1.0764010911016544</v>
      </c>
    </row>
    <row r="1032" spans="1:7" x14ac:dyDescent="0.2">
      <c r="A1032" s="49" t="s">
        <v>1044</v>
      </c>
      <c r="B1032" s="49">
        <v>70</v>
      </c>
      <c r="C1032" s="49">
        <v>0</v>
      </c>
      <c r="D1032" s="49">
        <v>10</v>
      </c>
      <c r="E1032" s="49">
        <v>2</v>
      </c>
      <c r="F1032" s="49">
        <v>42.288486265706837</v>
      </c>
      <c r="G1032" s="49">
        <v>1.292932331976302</v>
      </c>
    </row>
    <row r="1033" spans="1:7" x14ac:dyDescent="0.2">
      <c r="A1033" s="49" t="s">
        <v>1045</v>
      </c>
      <c r="B1033" s="49">
        <v>56</v>
      </c>
      <c r="C1033" s="49">
        <v>0</v>
      </c>
      <c r="D1033" s="49">
        <v>11</v>
      </c>
      <c r="E1033" s="49">
        <v>2</v>
      </c>
      <c r="F1033" s="49">
        <v>37.578815988632499</v>
      </c>
      <c r="G1033" s="49">
        <v>1.5046585334198574</v>
      </c>
    </row>
    <row r="1034" spans="1:7" x14ac:dyDescent="0.2">
      <c r="A1034" s="49" t="s">
        <v>1046</v>
      </c>
      <c r="B1034" s="49">
        <v>84</v>
      </c>
      <c r="C1034" s="49">
        <v>0</v>
      </c>
      <c r="D1034" s="49">
        <v>10</v>
      </c>
      <c r="E1034" s="49">
        <v>2</v>
      </c>
      <c r="F1034" s="49">
        <v>40.967577740505128</v>
      </c>
      <c r="G1034" s="49">
        <v>1.0764010911016297</v>
      </c>
    </row>
    <row r="1035" spans="1:7" x14ac:dyDescent="0.2">
      <c r="A1035" s="49" t="s">
        <v>1047</v>
      </c>
      <c r="B1035" s="49">
        <v>5.0000000000000001E-3</v>
      </c>
      <c r="C1035" s="49">
        <v>9.2670980984451701E-3</v>
      </c>
      <c r="D1035" s="49">
        <v>11</v>
      </c>
      <c r="E1035" s="49">
        <v>2</v>
      </c>
      <c r="F1035" s="49">
        <v>33.561269971621606</v>
      </c>
      <c r="G1035" s="49">
        <v>1.1625549902347361</v>
      </c>
    </row>
    <row r="1036" spans="1:7" x14ac:dyDescent="0.2">
      <c r="A1036" s="49" t="s">
        <v>1048</v>
      </c>
      <c r="B1036" s="49">
        <v>0</v>
      </c>
      <c r="C1036" s="49">
        <v>0</v>
      </c>
      <c r="D1036" s="49">
        <v>7</v>
      </c>
      <c r="E1036" s="49">
        <v>1</v>
      </c>
      <c r="F1036" s="49">
        <v>60.473487618154067</v>
      </c>
      <c r="G1036" s="49">
        <v>2.0047325443324175</v>
      </c>
    </row>
    <row r="1037" spans="1:7" x14ac:dyDescent="0.2">
      <c r="A1037" s="49" t="s">
        <v>1049</v>
      </c>
      <c r="B1037" s="49">
        <v>0</v>
      </c>
      <c r="C1037" s="49">
        <v>0</v>
      </c>
      <c r="D1037" s="49">
        <v>7</v>
      </c>
      <c r="E1037" s="49">
        <v>1</v>
      </c>
      <c r="F1037" s="49">
        <v>60.738764092919112</v>
      </c>
      <c r="G1037" s="49">
        <v>2.0047325443323594</v>
      </c>
    </row>
    <row r="1038" spans="1:7" x14ac:dyDescent="0.2">
      <c r="A1038" s="49" t="s">
        <v>1050</v>
      </c>
      <c r="B1038" s="49">
        <v>52.919999999999995</v>
      </c>
      <c r="C1038" s="49">
        <v>0</v>
      </c>
      <c r="D1038" s="49">
        <v>11</v>
      </c>
      <c r="E1038" s="49">
        <v>2</v>
      </c>
      <c r="F1038" s="49">
        <v>31.959804112478132</v>
      </c>
      <c r="G1038" s="49">
        <v>1.1079125157292999</v>
      </c>
    </row>
    <row r="1039" spans="1:7" x14ac:dyDescent="0.2">
      <c r="A1039" s="49" t="s">
        <v>1051</v>
      </c>
      <c r="B1039" s="49">
        <v>67.199999999999989</v>
      </c>
      <c r="C1039" s="49">
        <v>0</v>
      </c>
      <c r="D1039" s="49">
        <v>12</v>
      </c>
      <c r="E1039" s="49">
        <v>2</v>
      </c>
      <c r="F1039" s="49">
        <v>25.842767737924291</v>
      </c>
      <c r="G1039" s="49">
        <v>0.63931526241908698</v>
      </c>
    </row>
    <row r="1040" spans="1:7" x14ac:dyDescent="0.2">
      <c r="A1040" s="49" t="s">
        <v>1052</v>
      </c>
      <c r="B1040" s="49">
        <v>6.9999999999999993E-3</v>
      </c>
      <c r="C1040" s="49">
        <v>0</v>
      </c>
      <c r="D1040" s="49">
        <v>10</v>
      </c>
      <c r="E1040" s="49">
        <v>2</v>
      </c>
      <c r="F1040" s="49">
        <v>39.486353862145933</v>
      </c>
      <c r="G1040" s="49">
        <v>1.0764010911016544</v>
      </c>
    </row>
    <row r="1041" spans="1:7" x14ac:dyDescent="0.2">
      <c r="A1041" s="49" t="s">
        <v>1053</v>
      </c>
      <c r="B1041" s="49">
        <v>47.599999999999994</v>
      </c>
      <c r="C1041" s="49">
        <v>0</v>
      </c>
      <c r="D1041" s="49">
        <v>10</v>
      </c>
      <c r="E1041" s="49">
        <v>2</v>
      </c>
      <c r="F1041" s="49">
        <v>42.288486265706837</v>
      </c>
      <c r="G1041" s="49">
        <v>1.292932331976302</v>
      </c>
    </row>
    <row r="1042" spans="1:7" x14ac:dyDescent="0.2">
      <c r="A1042" s="49" t="s">
        <v>1054</v>
      </c>
      <c r="B1042" s="49">
        <v>0</v>
      </c>
      <c r="C1042" s="49">
        <v>0</v>
      </c>
      <c r="D1042" s="49">
        <v>10</v>
      </c>
      <c r="E1042" s="49">
        <v>2</v>
      </c>
      <c r="F1042" s="49">
        <v>42.091776368446517</v>
      </c>
      <c r="G1042" s="49">
        <v>1.8932018006121147</v>
      </c>
    </row>
    <row r="1043" spans="1:7" x14ac:dyDescent="0.2">
      <c r="A1043" s="49" t="s">
        <v>1055</v>
      </c>
      <c r="B1043" s="49">
        <v>0</v>
      </c>
      <c r="C1043" s="49">
        <v>0</v>
      </c>
      <c r="D1043" s="49">
        <v>7</v>
      </c>
      <c r="E1043" s="49">
        <v>1</v>
      </c>
      <c r="F1043" s="49">
        <v>58.781252397985639</v>
      </c>
      <c r="G1043" s="49">
        <v>2.0047325443323594</v>
      </c>
    </row>
    <row r="1044" spans="1:7" x14ac:dyDescent="0.2">
      <c r="A1044" s="49" t="s">
        <v>1056</v>
      </c>
      <c r="B1044" s="49">
        <v>0</v>
      </c>
      <c r="C1044" s="49">
        <v>0</v>
      </c>
      <c r="D1044" s="49">
        <v>11</v>
      </c>
      <c r="E1044" s="49">
        <v>2</v>
      </c>
      <c r="F1044" s="49">
        <v>31.959804112478132</v>
      </c>
      <c r="G1044" s="49">
        <v>1.1079125157292999</v>
      </c>
    </row>
    <row r="1045" spans="1:7" x14ac:dyDescent="0.2">
      <c r="A1045" s="49" t="s">
        <v>1057</v>
      </c>
      <c r="B1045" s="49">
        <v>35</v>
      </c>
      <c r="C1045" s="49">
        <v>0</v>
      </c>
      <c r="D1045" s="49">
        <v>10</v>
      </c>
      <c r="E1045" s="49">
        <v>2</v>
      </c>
      <c r="F1045" s="49">
        <v>39.487904547319062</v>
      </c>
      <c r="G1045" s="49">
        <v>1.0764010911016935</v>
      </c>
    </row>
    <row r="1046" spans="1:7" x14ac:dyDescent="0.2">
      <c r="A1046" s="49" t="s">
        <v>1058</v>
      </c>
      <c r="B1046" s="49">
        <v>0</v>
      </c>
      <c r="C1046" s="49">
        <v>0</v>
      </c>
      <c r="D1046" s="49">
        <v>7</v>
      </c>
      <c r="E1046" s="49">
        <v>1</v>
      </c>
      <c r="F1046" s="49">
        <v>58.868731187404038</v>
      </c>
      <c r="G1046" s="49">
        <v>2.0499709539382431</v>
      </c>
    </row>
    <row r="1047" spans="1:7" x14ac:dyDescent="0.2">
      <c r="A1047" s="49" t="s">
        <v>1059</v>
      </c>
      <c r="B1047" s="49">
        <v>0</v>
      </c>
      <c r="C1047" s="49">
        <v>0</v>
      </c>
      <c r="D1047" s="49">
        <v>1</v>
      </c>
      <c r="E1047" s="49">
        <v>1</v>
      </c>
      <c r="F1047" s="49">
        <v>72.640143179563182</v>
      </c>
      <c r="G1047" s="49">
        <v>4.0364104792804376</v>
      </c>
    </row>
    <row r="1048" spans="1:7" x14ac:dyDescent="0.2">
      <c r="A1048" s="49" t="s">
        <v>1060</v>
      </c>
      <c r="B1048" s="49">
        <v>0</v>
      </c>
      <c r="C1048" s="49">
        <v>0</v>
      </c>
      <c r="D1048" s="49">
        <v>1</v>
      </c>
      <c r="E1048" s="49">
        <v>1</v>
      </c>
      <c r="F1048" s="49">
        <v>96.905128359636635</v>
      </c>
      <c r="G1048" s="49">
        <v>2.5481860555219775</v>
      </c>
    </row>
    <row r="1049" spans="1:7" x14ac:dyDescent="0.2">
      <c r="A1049" s="49" t="s">
        <v>1061</v>
      </c>
      <c r="B1049" s="49">
        <v>0</v>
      </c>
      <c r="C1049" s="49">
        <v>0</v>
      </c>
      <c r="D1049" s="49">
        <v>1</v>
      </c>
      <c r="E1049" s="49">
        <v>1</v>
      </c>
      <c r="F1049" s="49">
        <v>88.124392333041953</v>
      </c>
      <c r="G1049" s="49">
        <v>2.9207037284294342</v>
      </c>
    </row>
    <row r="1050" spans="1:7" x14ac:dyDescent="0.2">
      <c r="A1050" s="49" t="s">
        <v>1062</v>
      </c>
      <c r="B1050" s="49">
        <v>50.4</v>
      </c>
      <c r="C1050" s="49">
        <v>0</v>
      </c>
      <c r="D1050" s="49">
        <v>1</v>
      </c>
      <c r="E1050" s="49">
        <v>1</v>
      </c>
      <c r="F1050" s="49">
        <v>49.310461269374329</v>
      </c>
      <c r="G1050" s="49">
        <v>0.72528895835280915</v>
      </c>
    </row>
    <row r="1051" spans="1:7" x14ac:dyDescent="0.2">
      <c r="A1051" s="49" t="s">
        <v>1063</v>
      </c>
      <c r="B1051" s="49">
        <v>0</v>
      </c>
      <c r="C1051" s="49">
        <v>0</v>
      </c>
      <c r="D1051" s="49">
        <v>1</v>
      </c>
      <c r="E1051" s="49">
        <v>1</v>
      </c>
      <c r="F1051" s="49">
        <v>176.07859256941421</v>
      </c>
      <c r="G1051" s="49">
        <v>0.72528895835280915</v>
      </c>
    </row>
    <row r="1052" spans="1:7" x14ac:dyDescent="0.2">
      <c r="A1052" s="49" t="s">
        <v>1064</v>
      </c>
      <c r="B1052" s="49">
        <v>0</v>
      </c>
      <c r="C1052" s="49">
        <v>0</v>
      </c>
      <c r="D1052" s="49">
        <v>3</v>
      </c>
      <c r="E1052" s="49">
        <v>1</v>
      </c>
      <c r="F1052" s="49">
        <v>55.664200114663863</v>
      </c>
      <c r="G1052" s="49">
        <v>3.3849097663985033</v>
      </c>
    </row>
    <row r="1053" spans="1:7" x14ac:dyDescent="0.2">
      <c r="A1053" s="49" t="s">
        <v>1065</v>
      </c>
      <c r="B1053" s="49">
        <v>0</v>
      </c>
      <c r="C1053" s="49">
        <v>0</v>
      </c>
      <c r="D1053" s="49">
        <v>3</v>
      </c>
      <c r="E1053" s="49">
        <v>1</v>
      </c>
      <c r="F1053" s="49">
        <v>53.884644028360718</v>
      </c>
      <c r="G1053" s="49">
        <v>3.3849097663985033</v>
      </c>
    </row>
    <row r="1054" spans="1:7" x14ac:dyDescent="0.2">
      <c r="A1054" s="49" t="s">
        <v>1066</v>
      </c>
      <c r="B1054" s="49">
        <v>51.169999999999995</v>
      </c>
      <c r="C1054" s="49">
        <v>0</v>
      </c>
      <c r="D1054" s="49">
        <v>7</v>
      </c>
      <c r="E1054" s="49">
        <v>1</v>
      </c>
      <c r="F1054" s="49">
        <v>39.955953895444623</v>
      </c>
      <c r="G1054" s="49">
        <v>1.7923019392984076</v>
      </c>
    </row>
    <row r="1055" spans="1:7" x14ac:dyDescent="0.2">
      <c r="A1055" s="49" t="s">
        <v>1067</v>
      </c>
      <c r="B1055" s="49">
        <v>0</v>
      </c>
      <c r="C1055" s="49">
        <v>0</v>
      </c>
      <c r="D1055" s="49">
        <v>7</v>
      </c>
      <c r="E1055" s="49">
        <v>1</v>
      </c>
      <c r="F1055" s="49">
        <v>39.998649927026904</v>
      </c>
      <c r="G1055" s="49">
        <v>1.6282021491040466</v>
      </c>
    </row>
    <row r="1056" spans="1:7" x14ac:dyDescent="0.2">
      <c r="A1056" s="49" t="s">
        <v>1068</v>
      </c>
      <c r="B1056" s="49">
        <v>140</v>
      </c>
      <c r="C1056" s="49">
        <v>0</v>
      </c>
      <c r="D1056" s="49">
        <v>5</v>
      </c>
      <c r="E1056" s="49">
        <v>1</v>
      </c>
      <c r="F1056" s="49">
        <v>52.734625774238559</v>
      </c>
      <c r="G1056" s="49">
        <v>3.2079341361660441</v>
      </c>
    </row>
    <row r="1057" spans="1:7" x14ac:dyDescent="0.2">
      <c r="A1057" s="49" t="s">
        <v>1069</v>
      </c>
      <c r="B1057" s="49">
        <v>0</v>
      </c>
      <c r="C1057" s="49">
        <v>0</v>
      </c>
      <c r="D1057" s="49">
        <v>5</v>
      </c>
      <c r="E1057" s="49">
        <v>1</v>
      </c>
      <c r="F1057" s="49">
        <v>53.44700052148665</v>
      </c>
      <c r="G1057" s="49">
        <v>3.2079341361660441</v>
      </c>
    </row>
    <row r="1058" spans="1:7" x14ac:dyDescent="0.2">
      <c r="A1058" s="49" t="s">
        <v>1070</v>
      </c>
      <c r="B1058" s="49">
        <v>14.279999999999998</v>
      </c>
      <c r="C1058" s="49">
        <v>0</v>
      </c>
      <c r="D1058" s="49">
        <v>1</v>
      </c>
      <c r="E1058" s="49">
        <v>1</v>
      </c>
      <c r="F1058" s="49">
        <v>125.78155444137364</v>
      </c>
      <c r="G1058" s="49">
        <v>2.8652660540710544</v>
      </c>
    </row>
    <row r="1059" spans="1:7" x14ac:dyDescent="0.2">
      <c r="A1059" s="49" t="s">
        <v>1071</v>
      </c>
      <c r="B1059" s="49">
        <v>0</v>
      </c>
      <c r="C1059" s="49">
        <v>0</v>
      </c>
      <c r="D1059" s="49">
        <v>1</v>
      </c>
      <c r="E1059" s="49">
        <v>1</v>
      </c>
      <c r="F1059" s="49">
        <v>130.05580292486215</v>
      </c>
      <c r="G1059" s="49">
        <v>2.8652660540710544</v>
      </c>
    </row>
    <row r="1060" spans="1:7" x14ac:dyDescent="0.2">
      <c r="A1060" s="49" t="s">
        <v>1072</v>
      </c>
      <c r="B1060" s="49">
        <v>0</v>
      </c>
      <c r="C1060" s="49">
        <v>0</v>
      </c>
      <c r="D1060" s="49">
        <v>1</v>
      </c>
      <c r="E1060" s="49">
        <v>1</v>
      </c>
      <c r="F1060" s="49">
        <v>125.78155444137369</v>
      </c>
      <c r="G1060" s="49">
        <v>2.8652660540710544</v>
      </c>
    </row>
    <row r="1061" spans="1:7" x14ac:dyDescent="0.2">
      <c r="A1061" s="49" t="s">
        <v>1073</v>
      </c>
      <c r="B1061" s="49">
        <v>0</v>
      </c>
      <c r="C1061" s="49">
        <v>0</v>
      </c>
      <c r="D1061" s="49">
        <v>5</v>
      </c>
      <c r="E1061" s="49">
        <v>1</v>
      </c>
      <c r="F1061" s="49">
        <v>64.844996477456107</v>
      </c>
      <c r="G1061" s="49">
        <v>3.2079341361660441</v>
      </c>
    </row>
    <row r="1062" spans="1:7" x14ac:dyDescent="0.2">
      <c r="A1062" s="49" t="s">
        <v>1074</v>
      </c>
      <c r="B1062" s="49">
        <v>0</v>
      </c>
      <c r="C1062" s="49">
        <v>0</v>
      </c>
      <c r="D1062" s="49">
        <v>5</v>
      </c>
      <c r="E1062" s="49">
        <v>1</v>
      </c>
      <c r="F1062" s="49">
        <v>53.44700052148665</v>
      </c>
      <c r="G1062" s="49">
        <v>3.2079341361660441</v>
      </c>
    </row>
    <row r="1063" spans="1:7" x14ac:dyDescent="0.2">
      <c r="A1063" s="49" t="s">
        <v>1075</v>
      </c>
      <c r="B1063" s="49">
        <v>0</v>
      </c>
      <c r="C1063" s="49">
        <v>0</v>
      </c>
      <c r="D1063" s="49">
        <v>7</v>
      </c>
      <c r="E1063" s="49">
        <v>1</v>
      </c>
      <c r="F1063" s="49">
        <v>65.172620241696805</v>
      </c>
      <c r="G1063" s="49">
        <v>2.4373018255695378</v>
      </c>
    </row>
    <row r="1064" spans="1:7" x14ac:dyDescent="0.2">
      <c r="A1064" s="49" t="s">
        <v>1076</v>
      </c>
      <c r="B1064" s="49">
        <v>0</v>
      </c>
      <c r="C1064" s="49">
        <v>0</v>
      </c>
      <c r="D1064" s="49">
        <v>7</v>
      </c>
      <c r="E1064" s="49">
        <v>1</v>
      </c>
      <c r="F1064" s="49">
        <v>64.926008042832336</v>
      </c>
      <c r="G1064" s="49">
        <v>2.4373018255695378</v>
      </c>
    </row>
    <row r="1065" spans="1:7" x14ac:dyDescent="0.2">
      <c r="A1065" s="49" t="s">
        <v>1077</v>
      </c>
      <c r="B1065" s="49">
        <v>0</v>
      </c>
      <c r="C1065" s="49">
        <v>0</v>
      </c>
      <c r="D1065" s="49">
        <v>7</v>
      </c>
      <c r="E1065" s="49">
        <v>1</v>
      </c>
      <c r="F1065" s="49">
        <v>64.926008042832336</v>
      </c>
      <c r="G1065" s="49">
        <v>2.4373018255695378</v>
      </c>
    </row>
    <row r="1066" spans="1:7" x14ac:dyDescent="0.2">
      <c r="A1066" s="49" t="s">
        <v>1078</v>
      </c>
      <c r="B1066" s="49">
        <v>0</v>
      </c>
      <c r="C1066" s="49">
        <v>0</v>
      </c>
      <c r="D1066" s="49">
        <v>7</v>
      </c>
      <c r="E1066" s="49">
        <v>1</v>
      </c>
      <c r="F1066" s="49">
        <v>63.734049081654057</v>
      </c>
      <c r="G1066" s="49">
        <v>2.4373018255695378</v>
      </c>
    </row>
    <row r="1067" spans="1:7" x14ac:dyDescent="0.2">
      <c r="A1067" s="49" t="s">
        <v>1079</v>
      </c>
      <c r="B1067" s="49">
        <v>34.936999999999998</v>
      </c>
      <c r="C1067" s="49">
        <v>0</v>
      </c>
      <c r="D1067" s="49">
        <v>4</v>
      </c>
      <c r="E1067" s="49">
        <v>1</v>
      </c>
      <c r="F1067" s="49">
        <v>65.807669806591349</v>
      </c>
      <c r="G1067" s="49">
        <v>3.3849097663984637</v>
      </c>
    </row>
    <row r="1068" spans="1:7" x14ac:dyDescent="0.2">
      <c r="A1068" s="49" t="s">
        <v>1080</v>
      </c>
      <c r="B1068" s="49">
        <v>14.279999999999998</v>
      </c>
      <c r="C1068" s="49">
        <v>0</v>
      </c>
      <c r="D1068" s="49">
        <v>1</v>
      </c>
      <c r="E1068" s="49">
        <v>1</v>
      </c>
      <c r="F1068" s="49">
        <v>125.7815544413737</v>
      </c>
      <c r="G1068" s="49">
        <v>2.8652660540710544</v>
      </c>
    </row>
    <row r="1069" spans="1:7" x14ac:dyDescent="0.2">
      <c r="A1069" s="49" t="s">
        <v>1081</v>
      </c>
      <c r="B1069" s="49">
        <v>0</v>
      </c>
      <c r="C1069" s="49">
        <v>0</v>
      </c>
      <c r="D1069" s="49">
        <v>1</v>
      </c>
      <c r="E1069" s="49">
        <v>1</v>
      </c>
      <c r="F1069" s="49">
        <v>167.80879974783701</v>
      </c>
      <c r="G1069" s="49">
        <v>3.7077519637621963</v>
      </c>
    </row>
    <row r="1070" spans="1:7" x14ac:dyDescent="0.2">
      <c r="A1070" s="49" t="s">
        <v>1082</v>
      </c>
      <c r="B1070" s="49">
        <v>0</v>
      </c>
      <c r="C1070" s="49">
        <v>0</v>
      </c>
      <c r="D1070" s="49">
        <v>1</v>
      </c>
      <c r="E1070" s="49">
        <v>1</v>
      </c>
      <c r="F1070" s="49">
        <v>166.65208829173997</v>
      </c>
      <c r="G1070" s="49">
        <v>3.7077519637621963</v>
      </c>
    </row>
    <row r="1071" spans="1:7" x14ac:dyDescent="0.2">
      <c r="A1071" s="49" t="s">
        <v>1083</v>
      </c>
      <c r="B1071" s="49">
        <v>33.599999999999994</v>
      </c>
      <c r="C1071" s="49">
        <v>0</v>
      </c>
      <c r="D1071" s="49">
        <v>1</v>
      </c>
      <c r="E1071" s="49">
        <v>1</v>
      </c>
      <c r="F1071" s="49">
        <v>49.310461269373825</v>
      </c>
      <c r="G1071" s="49">
        <v>0.7252889583528549</v>
      </c>
    </row>
    <row r="1072" spans="1:7" x14ac:dyDescent="0.2">
      <c r="A1072" s="49" t="s">
        <v>1084</v>
      </c>
      <c r="B1072" s="49">
        <v>0</v>
      </c>
      <c r="C1072" s="49">
        <v>0</v>
      </c>
      <c r="D1072" s="49">
        <v>1</v>
      </c>
      <c r="E1072" s="49">
        <v>1</v>
      </c>
      <c r="F1072" s="49">
        <v>157.4684236493737</v>
      </c>
      <c r="G1072" s="49">
        <v>0.7252889583528549</v>
      </c>
    </row>
    <row r="1073" spans="1:7" x14ac:dyDescent="0.2">
      <c r="A1073" s="49" t="s">
        <v>1085</v>
      </c>
      <c r="B1073" s="49">
        <v>0</v>
      </c>
      <c r="C1073" s="49">
        <v>0</v>
      </c>
      <c r="D1073" s="49">
        <v>1</v>
      </c>
      <c r="E1073" s="49">
        <v>1</v>
      </c>
      <c r="F1073" s="49">
        <v>173.22909358042168</v>
      </c>
      <c r="G1073" s="49">
        <v>0.72528895835280915</v>
      </c>
    </row>
    <row r="1074" spans="1:7" x14ac:dyDescent="0.2">
      <c r="A1074" s="49" t="s">
        <v>1086</v>
      </c>
      <c r="B1074" s="49">
        <v>0</v>
      </c>
      <c r="C1074" s="49">
        <v>0</v>
      </c>
      <c r="D1074" s="49">
        <v>1</v>
      </c>
      <c r="E1074" s="49">
        <v>1</v>
      </c>
      <c r="F1074" s="49">
        <v>125.78155444137418</v>
      </c>
      <c r="G1074" s="49">
        <v>2.8652660540709709</v>
      </c>
    </row>
    <row r="1075" spans="1:7" x14ac:dyDescent="0.2">
      <c r="A1075" s="49" t="s">
        <v>1087</v>
      </c>
      <c r="B1075" s="49">
        <v>0</v>
      </c>
      <c r="C1075" s="49">
        <v>0</v>
      </c>
      <c r="D1075" s="49">
        <v>1</v>
      </c>
      <c r="E1075" s="49">
        <v>1</v>
      </c>
      <c r="F1075" s="49">
        <v>164.51662098817144</v>
      </c>
      <c r="G1075" s="49">
        <v>3.7077519637620329</v>
      </c>
    </row>
    <row r="1076" spans="1:7" x14ac:dyDescent="0.2">
      <c r="A1076" s="49" t="s">
        <v>1088</v>
      </c>
      <c r="B1076" s="49">
        <v>0</v>
      </c>
      <c r="C1076" s="49">
        <v>0</v>
      </c>
      <c r="D1076" s="49">
        <v>1</v>
      </c>
      <c r="E1076" s="49">
        <v>1</v>
      </c>
      <c r="F1076" s="49">
        <v>164.51662098817357</v>
      </c>
      <c r="G1076" s="49">
        <v>3.7077519637620897</v>
      </c>
    </row>
    <row r="1077" spans="1:7" x14ac:dyDescent="0.2">
      <c r="A1077" s="49" t="s">
        <v>1089</v>
      </c>
      <c r="B1077" s="49">
        <v>0</v>
      </c>
      <c r="C1077" s="49">
        <v>0</v>
      </c>
      <c r="D1077" s="49">
        <v>1</v>
      </c>
      <c r="E1077" s="49">
        <v>1</v>
      </c>
      <c r="F1077" s="49">
        <v>164.07173196659778</v>
      </c>
      <c r="G1077" s="49">
        <v>3.7077519637620897</v>
      </c>
    </row>
    <row r="1078" spans="1:7" x14ac:dyDescent="0.2">
      <c r="A1078" s="49" t="s">
        <v>1090</v>
      </c>
      <c r="B1078" s="49">
        <v>67.199999999999989</v>
      </c>
      <c r="C1078" s="49">
        <v>0</v>
      </c>
      <c r="D1078" s="49">
        <v>12</v>
      </c>
      <c r="E1078" s="49">
        <v>2</v>
      </c>
      <c r="F1078" s="49">
        <v>29.713114304753617</v>
      </c>
      <c r="G1078" s="49">
        <v>1.0356125053206209</v>
      </c>
    </row>
    <row r="1079" spans="1:7" x14ac:dyDescent="0.2">
      <c r="A1079" s="49" t="s">
        <v>1091</v>
      </c>
      <c r="B1079" s="49">
        <v>62.999999999999993</v>
      </c>
      <c r="C1079" s="49">
        <v>0</v>
      </c>
      <c r="D1079" s="49">
        <v>10</v>
      </c>
      <c r="E1079" s="49">
        <v>2</v>
      </c>
      <c r="F1079" s="49">
        <v>39.487904547319062</v>
      </c>
      <c r="G1079" s="49">
        <v>1.0764010911016935</v>
      </c>
    </row>
    <row r="1080" spans="1:7" x14ac:dyDescent="0.2">
      <c r="A1080" s="49" t="s">
        <v>1092</v>
      </c>
      <c r="B1080" s="49">
        <v>62.999999999999993</v>
      </c>
      <c r="C1080" s="49">
        <v>0</v>
      </c>
      <c r="D1080" s="49">
        <v>1</v>
      </c>
      <c r="E1080" s="49">
        <v>1</v>
      </c>
      <c r="F1080" s="49">
        <v>85.125803507166594</v>
      </c>
      <c r="G1080" s="49">
        <v>2.8069477398459788</v>
      </c>
    </row>
    <row r="1081" spans="1:7" x14ac:dyDescent="0.2">
      <c r="A1081" s="49" t="s">
        <v>1093</v>
      </c>
      <c r="B1081" s="49">
        <v>0</v>
      </c>
      <c r="C1081" s="49">
        <v>0</v>
      </c>
      <c r="D1081" s="49">
        <v>12</v>
      </c>
      <c r="E1081" s="49">
        <v>2</v>
      </c>
      <c r="F1081" s="49">
        <v>24.961257365049047</v>
      </c>
      <c r="G1081" s="49">
        <v>-1.8457336893342962</v>
      </c>
    </row>
    <row r="1082" spans="1:7" x14ac:dyDescent="0.2">
      <c r="A1082" s="49" t="s">
        <v>1094</v>
      </c>
      <c r="B1082" s="49">
        <v>61.747</v>
      </c>
      <c r="C1082" s="49">
        <v>0</v>
      </c>
      <c r="D1082" s="49">
        <v>11</v>
      </c>
      <c r="E1082" s="49">
        <v>2</v>
      </c>
      <c r="F1082" s="49">
        <v>33.251635189103752</v>
      </c>
      <c r="G1082" s="49">
        <v>1.1409349512573961</v>
      </c>
    </row>
    <row r="1083" spans="1:7" x14ac:dyDescent="0.2">
      <c r="A1083" s="49" t="s">
        <v>1095</v>
      </c>
      <c r="B1083" s="49">
        <v>66.5</v>
      </c>
      <c r="C1083" s="49">
        <v>0</v>
      </c>
      <c r="D1083" s="49">
        <v>10</v>
      </c>
      <c r="E1083" s="49">
        <v>2</v>
      </c>
      <c r="F1083" s="49">
        <v>42.078321374979545</v>
      </c>
      <c r="G1083" s="49">
        <v>0.98569652696865095</v>
      </c>
    </row>
    <row r="1084" spans="1:7" x14ac:dyDescent="0.2">
      <c r="A1084" s="49" t="s">
        <v>1096</v>
      </c>
      <c r="B1084" s="49">
        <v>0</v>
      </c>
      <c r="C1084" s="49">
        <v>0</v>
      </c>
      <c r="D1084" s="49">
        <v>11</v>
      </c>
      <c r="E1084" s="49">
        <v>2</v>
      </c>
      <c r="F1084" s="49">
        <v>34.109010908743151</v>
      </c>
      <c r="G1084" s="49">
        <v>1.1409349512573961</v>
      </c>
    </row>
    <row r="1085" spans="1:7" x14ac:dyDescent="0.2">
      <c r="A1085" s="49" t="s">
        <v>1097</v>
      </c>
      <c r="B1085" s="49">
        <v>39.199999999999996</v>
      </c>
      <c r="C1085" s="49">
        <v>0</v>
      </c>
      <c r="D1085" s="49">
        <v>12</v>
      </c>
      <c r="E1085" s="49">
        <v>2</v>
      </c>
      <c r="F1085" s="49">
        <v>24.867449889551359</v>
      </c>
      <c r="G1085" s="49">
        <v>-0.56008005986308362</v>
      </c>
    </row>
    <row r="1086" spans="1:7" x14ac:dyDescent="0.2">
      <c r="A1086" s="49" t="s">
        <v>1098</v>
      </c>
      <c r="B1086" s="49">
        <v>67.199999999999989</v>
      </c>
      <c r="C1086" s="49">
        <v>0</v>
      </c>
      <c r="D1086" s="49">
        <v>1</v>
      </c>
      <c r="E1086" s="49">
        <v>1</v>
      </c>
      <c r="F1086" s="49">
        <v>79.759805319360552</v>
      </c>
      <c r="G1086" s="49">
        <v>3.5699682190760225</v>
      </c>
    </row>
    <row r="1087" spans="1:7" x14ac:dyDescent="0.2">
      <c r="A1087" s="49" t="s">
        <v>1099</v>
      </c>
      <c r="B1087" s="49">
        <v>105</v>
      </c>
      <c r="C1087" s="49">
        <v>0</v>
      </c>
      <c r="D1087" s="49">
        <v>7</v>
      </c>
      <c r="E1087" s="49">
        <v>1</v>
      </c>
      <c r="F1087" s="49">
        <v>58.278504898142081</v>
      </c>
      <c r="G1087" s="49">
        <v>2.004685863441785</v>
      </c>
    </row>
    <row r="1088" spans="1:7" x14ac:dyDescent="0.2">
      <c r="A1088" s="49" t="s">
        <v>1100</v>
      </c>
      <c r="B1088" s="49">
        <v>50.819999999999993</v>
      </c>
      <c r="C1088" s="49">
        <v>0</v>
      </c>
      <c r="D1088" s="49">
        <v>1</v>
      </c>
      <c r="E1088" s="49">
        <v>1</v>
      </c>
      <c r="F1088" s="49">
        <v>51.004762144612961</v>
      </c>
      <c r="G1088" s="49">
        <v>-1.0056154299073248</v>
      </c>
    </row>
    <row r="1089" spans="1:7" x14ac:dyDescent="0.2">
      <c r="A1089" s="49" t="s">
        <v>1101</v>
      </c>
      <c r="B1089" s="49">
        <v>0</v>
      </c>
      <c r="C1089" s="49">
        <v>0</v>
      </c>
      <c r="D1089" s="49">
        <v>1</v>
      </c>
      <c r="E1089" s="49">
        <v>1</v>
      </c>
      <c r="F1089" s="49">
        <v>50.470895318722022</v>
      </c>
      <c r="G1089" s="49">
        <v>-1.0056154299073248</v>
      </c>
    </row>
    <row r="1090" spans="1:7" x14ac:dyDescent="0.2">
      <c r="A1090" s="49" t="s">
        <v>1102</v>
      </c>
      <c r="B1090" s="49">
        <v>69.3</v>
      </c>
      <c r="C1090" s="49">
        <v>0</v>
      </c>
      <c r="D1090" s="49">
        <v>1</v>
      </c>
      <c r="E1090" s="49">
        <v>1</v>
      </c>
      <c r="F1090" s="49">
        <v>51.004762144612961</v>
      </c>
      <c r="G1090" s="49">
        <v>-1.0056154299073248</v>
      </c>
    </row>
    <row r="1091" spans="1:7" x14ac:dyDescent="0.2">
      <c r="A1091" s="49" t="s">
        <v>1103</v>
      </c>
      <c r="B1091" s="49">
        <v>0</v>
      </c>
      <c r="C1091" s="49">
        <v>0</v>
      </c>
      <c r="D1091" s="49">
        <v>1</v>
      </c>
      <c r="E1091" s="49">
        <v>1</v>
      </c>
      <c r="F1091" s="49">
        <v>77.751032346434272</v>
      </c>
      <c r="G1091" s="49">
        <v>3.1104088690004827</v>
      </c>
    </row>
    <row r="1092" spans="1:7" x14ac:dyDescent="0.2">
      <c r="A1092" s="49" t="s">
        <v>1104</v>
      </c>
      <c r="B1092" s="49">
        <v>0</v>
      </c>
      <c r="C1092" s="49">
        <v>0</v>
      </c>
      <c r="D1092" s="49">
        <v>1</v>
      </c>
      <c r="E1092" s="49">
        <v>1</v>
      </c>
      <c r="F1092" s="49">
        <v>77.306143324858482</v>
      </c>
      <c r="G1092" s="49">
        <v>3.1104088690004827</v>
      </c>
    </row>
    <row r="1093" spans="1:7" x14ac:dyDescent="0.2">
      <c r="A1093" s="49" t="s">
        <v>1105</v>
      </c>
      <c r="B1093" s="49">
        <v>42</v>
      </c>
      <c r="C1093" s="49">
        <v>0</v>
      </c>
      <c r="D1093" s="49">
        <v>1</v>
      </c>
      <c r="E1093" s="49">
        <v>1</v>
      </c>
      <c r="F1093" s="49">
        <v>85.125803507166594</v>
      </c>
      <c r="G1093" s="49">
        <v>2.8069477398459788</v>
      </c>
    </row>
    <row r="1094" spans="1:7" x14ac:dyDescent="0.2">
      <c r="A1094" s="49" t="s">
        <v>1106</v>
      </c>
      <c r="B1094" s="49">
        <v>0</v>
      </c>
      <c r="C1094" s="49">
        <v>0</v>
      </c>
      <c r="D1094" s="49">
        <v>1</v>
      </c>
      <c r="E1094" s="49">
        <v>1</v>
      </c>
      <c r="F1094" s="49">
        <v>56.574271535489146</v>
      </c>
      <c r="G1094" s="49">
        <v>3.8994022615835462</v>
      </c>
    </row>
    <row r="1095" spans="1:7" x14ac:dyDescent="0.2">
      <c r="A1095" s="49" t="s">
        <v>1107</v>
      </c>
      <c r="B1095" s="49">
        <v>0</v>
      </c>
      <c r="C1095" s="49">
        <v>0</v>
      </c>
      <c r="D1095" s="49">
        <v>2</v>
      </c>
      <c r="E1095" s="49">
        <v>1</v>
      </c>
      <c r="F1095" s="49">
        <v>48.519384835391222</v>
      </c>
      <c r="G1095" s="49">
        <v>0.72982673194853309</v>
      </c>
    </row>
    <row r="1096" spans="1:7" x14ac:dyDescent="0.2">
      <c r="A1096" s="49" t="s">
        <v>1108</v>
      </c>
      <c r="B1096" s="49">
        <v>0</v>
      </c>
      <c r="C1096" s="49">
        <v>0</v>
      </c>
      <c r="D1096" s="49">
        <v>2</v>
      </c>
      <c r="E1096" s="49">
        <v>1</v>
      </c>
      <c r="F1096" s="49">
        <v>47.832063596452514</v>
      </c>
      <c r="G1096" s="49">
        <v>0.72819656250061404</v>
      </c>
    </row>
    <row r="1097" spans="1:7" x14ac:dyDescent="0.2">
      <c r="A1097" s="49" t="s">
        <v>1109</v>
      </c>
      <c r="B1097" s="49">
        <v>0</v>
      </c>
      <c r="C1097" s="49">
        <v>0</v>
      </c>
      <c r="D1097" s="49">
        <v>2</v>
      </c>
      <c r="E1097" s="49">
        <v>1</v>
      </c>
      <c r="F1097" s="49">
        <v>48.175724215921832</v>
      </c>
      <c r="G1097" s="49">
        <v>0.72901164722452438</v>
      </c>
    </row>
    <row r="1098" spans="1:7" x14ac:dyDescent="0.2">
      <c r="A1098" s="49" t="s">
        <v>1110</v>
      </c>
      <c r="B1098" s="49">
        <v>6.9999999999999993E-3</v>
      </c>
      <c r="C1098" s="49">
        <v>0</v>
      </c>
      <c r="D1098" s="49">
        <v>1</v>
      </c>
      <c r="E1098" s="49">
        <v>1</v>
      </c>
      <c r="F1098" s="49">
        <v>51.004762144612961</v>
      </c>
      <c r="G1098" s="49">
        <v>-1.0056154299073248</v>
      </c>
    </row>
    <row r="1099" spans="1:7" x14ac:dyDescent="0.2">
      <c r="A1099" s="49" t="s">
        <v>1111</v>
      </c>
      <c r="B1099" s="49">
        <v>6.9999999999999993E-3</v>
      </c>
      <c r="C1099" s="49">
        <v>0</v>
      </c>
      <c r="D1099" s="49">
        <v>1</v>
      </c>
      <c r="E1099" s="49">
        <v>1</v>
      </c>
      <c r="F1099" s="49">
        <v>49.310461269374493</v>
      </c>
      <c r="G1099" s="49">
        <v>0.72528895835278229</v>
      </c>
    </row>
    <row r="1100" spans="1:7" x14ac:dyDescent="0.2">
      <c r="A1100" s="49" t="s">
        <v>1112</v>
      </c>
      <c r="B1100" s="49">
        <v>0</v>
      </c>
      <c r="C1100" s="49">
        <v>0</v>
      </c>
      <c r="D1100" s="49">
        <v>1</v>
      </c>
      <c r="E1100" s="49">
        <v>1</v>
      </c>
      <c r="F1100" s="49">
        <v>179.10383791613012</v>
      </c>
      <c r="G1100" s="49">
        <v>0.72528895835278229</v>
      </c>
    </row>
    <row r="1101" spans="1:7" x14ac:dyDescent="0.2">
      <c r="A1101" s="49" t="s">
        <v>1113</v>
      </c>
      <c r="B1101" s="49">
        <v>0</v>
      </c>
      <c r="C1101" s="49">
        <v>0</v>
      </c>
      <c r="D1101" s="49">
        <v>1</v>
      </c>
      <c r="E1101" s="49">
        <v>1</v>
      </c>
      <c r="F1101" s="49">
        <v>168.52117449508489</v>
      </c>
      <c r="G1101" s="49">
        <v>3.7077519637621963</v>
      </c>
    </row>
    <row r="1102" spans="1:7" x14ac:dyDescent="0.2">
      <c r="A1102" s="49" t="s">
        <v>1114</v>
      </c>
      <c r="B1102" s="49">
        <v>6.9999999999999993E-3</v>
      </c>
      <c r="C1102" s="49">
        <v>0</v>
      </c>
      <c r="D1102" s="49">
        <v>1</v>
      </c>
      <c r="E1102" s="49">
        <v>1</v>
      </c>
      <c r="F1102" s="49">
        <v>57.483284452390187</v>
      </c>
      <c r="G1102" s="49">
        <v>3.7077519637621963</v>
      </c>
    </row>
    <row r="1103" spans="1:7" x14ac:dyDescent="0.2">
      <c r="A1103" s="49" t="s">
        <v>1115</v>
      </c>
      <c r="B1103" s="49">
        <v>56</v>
      </c>
      <c r="C1103" s="49">
        <v>0</v>
      </c>
      <c r="D1103" s="49">
        <v>10</v>
      </c>
      <c r="E1103" s="49">
        <v>2</v>
      </c>
      <c r="F1103" s="49">
        <v>39.487904547319062</v>
      </c>
      <c r="G1103" s="49">
        <v>1.0764010911016935</v>
      </c>
    </row>
    <row r="1104" spans="1:7" x14ac:dyDescent="0.2">
      <c r="A1104" s="49" t="s">
        <v>1116</v>
      </c>
      <c r="B1104" s="49">
        <v>47.04</v>
      </c>
      <c r="C1104" s="49">
        <v>0</v>
      </c>
      <c r="D1104" s="49">
        <v>9</v>
      </c>
      <c r="E1104" s="49">
        <v>2</v>
      </c>
      <c r="F1104" s="49">
        <v>37.995769952828155</v>
      </c>
      <c r="G1104" s="49">
        <v>1.8132556780517766</v>
      </c>
    </row>
    <row r="1105" spans="1:7" x14ac:dyDescent="0.2">
      <c r="A1105" s="49" t="s">
        <v>1117</v>
      </c>
      <c r="B1105" s="49">
        <v>35</v>
      </c>
      <c r="C1105" s="49">
        <v>0</v>
      </c>
      <c r="D1105" s="49">
        <v>10</v>
      </c>
      <c r="E1105" s="49">
        <v>2</v>
      </c>
      <c r="F1105" s="49">
        <v>42.33947115222275</v>
      </c>
      <c r="G1105" s="49">
        <v>1.0764010911017134</v>
      </c>
    </row>
    <row r="1106" spans="1:7" x14ac:dyDescent="0.2">
      <c r="A1106" s="49" t="s">
        <v>1118</v>
      </c>
      <c r="B1106" s="49">
        <v>6.9999999999999993E-3</v>
      </c>
      <c r="C1106" s="49">
        <v>0</v>
      </c>
      <c r="D1106" s="49">
        <v>1</v>
      </c>
      <c r="E1106" s="49">
        <v>1</v>
      </c>
      <c r="F1106" s="49">
        <v>71.644197681887718</v>
      </c>
      <c r="G1106" s="49">
        <v>3.2267537107490147</v>
      </c>
    </row>
    <row r="1107" spans="1:7" x14ac:dyDescent="0.2">
      <c r="A1107" s="49" t="s">
        <v>1119</v>
      </c>
      <c r="B1107" s="49">
        <v>0</v>
      </c>
      <c r="C1107" s="49">
        <v>0</v>
      </c>
      <c r="D1107" s="49">
        <v>1</v>
      </c>
      <c r="E1107" s="49">
        <v>1</v>
      </c>
      <c r="F1107" s="49">
        <v>48.360208319337495</v>
      </c>
      <c r="G1107" s="49">
        <v>0.82988695352992481</v>
      </c>
    </row>
    <row r="1108" spans="1:7" x14ac:dyDescent="0.2">
      <c r="A1108" s="49" t="s">
        <v>1120</v>
      </c>
      <c r="B1108" s="49">
        <v>24.75</v>
      </c>
      <c r="C1108" s="49">
        <v>45.872135587303589</v>
      </c>
      <c r="D1108" s="49">
        <v>9</v>
      </c>
      <c r="E1108" s="49">
        <v>2</v>
      </c>
      <c r="F1108" s="49">
        <v>31.733187325994784</v>
      </c>
      <c r="G1108" s="49">
        <v>6.5368373276385601</v>
      </c>
    </row>
    <row r="1109" spans="1:7" x14ac:dyDescent="0.2">
      <c r="A1109" s="49" t="s">
        <v>1121</v>
      </c>
      <c r="B1109" s="49">
        <v>46.199999999999996</v>
      </c>
      <c r="C1109" s="49">
        <v>0</v>
      </c>
      <c r="D1109" s="49">
        <v>10</v>
      </c>
      <c r="E1109" s="49">
        <v>2</v>
      </c>
      <c r="F1109" s="49">
        <v>42.373311023762625</v>
      </c>
      <c r="G1109" s="49">
        <v>0.98569652696865095</v>
      </c>
    </row>
    <row r="1110" spans="1:7" x14ac:dyDescent="0.2">
      <c r="A1110" s="49" t="s">
        <v>1122</v>
      </c>
      <c r="B1110" s="49">
        <v>62.999999999999993</v>
      </c>
      <c r="C1110" s="49">
        <v>0</v>
      </c>
      <c r="D1110" s="49">
        <v>5</v>
      </c>
      <c r="E1110" s="49">
        <v>1</v>
      </c>
      <c r="F1110" s="49">
        <v>46.661920793358611</v>
      </c>
      <c r="G1110" s="49">
        <v>1.4909704971239939</v>
      </c>
    </row>
    <row r="1111" spans="1:7" x14ac:dyDescent="0.2">
      <c r="A1111" s="49" t="s">
        <v>1123</v>
      </c>
      <c r="B1111" s="49">
        <v>109.19999999999999</v>
      </c>
      <c r="C1111" s="49">
        <v>0</v>
      </c>
      <c r="D1111" s="49">
        <v>5</v>
      </c>
      <c r="E1111" s="49">
        <v>1</v>
      </c>
      <c r="F1111" s="49">
        <v>46.500487774979085</v>
      </c>
      <c r="G1111" s="49">
        <v>1.0951507372337561</v>
      </c>
    </row>
    <row r="1112" spans="1:7" x14ac:dyDescent="0.2">
      <c r="A1112" s="49" t="s">
        <v>1124</v>
      </c>
      <c r="B1112" s="49">
        <v>0</v>
      </c>
      <c r="C1112" s="49">
        <v>0</v>
      </c>
      <c r="D1112" s="49">
        <v>12</v>
      </c>
      <c r="E1112" s="49">
        <v>2</v>
      </c>
      <c r="F1112" s="49">
        <v>33.251635189103752</v>
      </c>
      <c r="G1112" s="49">
        <v>1.1409349512573961</v>
      </c>
    </row>
    <row r="1113" spans="1:7" x14ac:dyDescent="0.2">
      <c r="A1113" s="49" t="s">
        <v>1125</v>
      </c>
      <c r="B1113" s="49">
        <v>6.9999999999999993E-3</v>
      </c>
      <c r="C1113" s="49">
        <v>0</v>
      </c>
      <c r="D1113" s="49">
        <v>12</v>
      </c>
      <c r="E1113" s="49">
        <v>2</v>
      </c>
      <c r="F1113" s="49">
        <v>33.251635189103752</v>
      </c>
      <c r="G1113" s="49">
        <v>1.1409349512573961</v>
      </c>
    </row>
    <row r="1114" spans="1:7" x14ac:dyDescent="0.2">
      <c r="A1114" s="49" t="s">
        <v>1126</v>
      </c>
      <c r="B1114" s="49">
        <v>0</v>
      </c>
      <c r="C1114" s="49">
        <v>0</v>
      </c>
      <c r="D1114" s="49">
        <v>10</v>
      </c>
      <c r="E1114" s="49">
        <v>2</v>
      </c>
      <c r="F1114" s="49">
        <v>45.09968589779897</v>
      </c>
      <c r="G1114" s="49">
        <v>1.9098455780700139</v>
      </c>
    </row>
    <row r="1115" spans="1:7" x14ac:dyDescent="0.2">
      <c r="A1115" s="49" t="s">
        <v>1127</v>
      </c>
      <c r="B1115" s="49">
        <v>35</v>
      </c>
      <c r="C1115" s="49">
        <v>0</v>
      </c>
      <c r="D1115" s="49">
        <v>10</v>
      </c>
      <c r="E1115" s="49">
        <v>2</v>
      </c>
      <c r="F1115" s="49">
        <v>43.040894790475733</v>
      </c>
      <c r="G1115" s="49">
        <v>1.9098455780700139</v>
      </c>
    </row>
    <row r="1116" spans="1:7" x14ac:dyDescent="0.2">
      <c r="A1116" s="49" t="s">
        <v>1128</v>
      </c>
      <c r="B1116" s="49">
        <v>105</v>
      </c>
      <c r="C1116" s="49">
        <v>0</v>
      </c>
      <c r="D1116" s="49">
        <v>1</v>
      </c>
      <c r="E1116" s="49">
        <v>1</v>
      </c>
      <c r="F1116" s="49">
        <v>48.236120510893826</v>
      </c>
      <c r="G1116" s="49">
        <v>0.82988695352992481</v>
      </c>
    </row>
    <row r="1117" spans="1:7" x14ac:dyDescent="0.2">
      <c r="A1117" s="49" t="s">
        <v>1129</v>
      </c>
      <c r="B1117" s="49">
        <v>0</v>
      </c>
      <c r="C1117" s="49">
        <v>0</v>
      </c>
      <c r="D1117" s="49">
        <v>3</v>
      </c>
      <c r="E1117" s="49">
        <v>1</v>
      </c>
      <c r="F1117" s="49">
        <v>53.884644028360348</v>
      </c>
      <c r="G1117" s="49">
        <v>4.2746878095499969</v>
      </c>
    </row>
    <row r="1118" spans="1:7" x14ac:dyDescent="0.2">
      <c r="A1118" s="49" t="s">
        <v>1130</v>
      </c>
      <c r="B1118" s="49">
        <v>5.0000000000000001E-3</v>
      </c>
      <c r="C1118" s="49">
        <v>9.2670980984451701E-3</v>
      </c>
      <c r="D1118" s="49">
        <v>3</v>
      </c>
      <c r="E1118" s="49">
        <v>1</v>
      </c>
      <c r="F1118" s="49">
        <v>53.884644028360348</v>
      </c>
      <c r="G1118" s="49">
        <v>4.2746878095499969</v>
      </c>
    </row>
    <row r="1119" spans="1:7" x14ac:dyDescent="0.2">
      <c r="A1119" s="49" t="s">
        <v>1131</v>
      </c>
      <c r="B1119" s="49">
        <v>0</v>
      </c>
      <c r="C1119" s="49">
        <v>0</v>
      </c>
      <c r="D1119" s="49">
        <v>7</v>
      </c>
      <c r="E1119" s="49">
        <v>1</v>
      </c>
      <c r="F1119" s="49">
        <v>39.998649927026953</v>
      </c>
      <c r="G1119" s="49">
        <v>1.6282021491041065</v>
      </c>
    </row>
    <row r="1120" spans="1:7" x14ac:dyDescent="0.2">
      <c r="A1120" s="49" t="s">
        <v>1132</v>
      </c>
      <c r="B1120" s="49">
        <v>124.94999999999999</v>
      </c>
      <c r="C1120" s="49">
        <v>0</v>
      </c>
      <c r="D1120" s="49">
        <v>1</v>
      </c>
      <c r="E1120" s="49">
        <v>1</v>
      </c>
      <c r="F1120" s="49">
        <v>88.39150865158723</v>
      </c>
      <c r="G1120" s="49">
        <v>2.9761414027878947</v>
      </c>
    </row>
    <row r="1121" spans="1:7" x14ac:dyDescent="0.2">
      <c r="A1121" s="49" t="s">
        <v>1133</v>
      </c>
      <c r="B1121" s="49">
        <v>66.900000000000006</v>
      </c>
      <c r="C1121" s="49">
        <v>50.042329731603921</v>
      </c>
      <c r="D1121" s="49">
        <v>26</v>
      </c>
      <c r="E1121" s="49">
        <v>14</v>
      </c>
      <c r="F1121" s="49">
        <v>-5.894753376951873</v>
      </c>
      <c r="G1121" s="49">
        <v>5.1614009018708504</v>
      </c>
    </row>
    <row r="1122" spans="1:7" x14ac:dyDescent="0.2">
      <c r="A1122" s="49" t="s">
        <v>1134</v>
      </c>
      <c r="B1122" s="49">
        <v>35</v>
      </c>
      <c r="C1122" s="49">
        <v>0</v>
      </c>
      <c r="D1122" s="49">
        <v>1</v>
      </c>
      <c r="E1122" s="49">
        <v>1</v>
      </c>
      <c r="F1122" s="49">
        <v>72.636057846879666</v>
      </c>
      <c r="G1122" s="49">
        <v>3.5699682190760225</v>
      </c>
    </row>
    <row r="1123" spans="1:7" x14ac:dyDescent="0.2">
      <c r="A1123" s="49" t="s">
        <v>1135</v>
      </c>
      <c r="B1123" s="49">
        <v>117.73999999999998</v>
      </c>
      <c r="C1123" s="49">
        <v>0</v>
      </c>
      <c r="D1123" s="49">
        <v>1</v>
      </c>
      <c r="E1123" s="49">
        <v>1</v>
      </c>
      <c r="F1123" s="49">
        <v>56.616967642646884</v>
      </c>
      <c r="G1123" s="49">
        <v>4.0968134534185978</v>
      </c>
    </row>
    <row r="1124" spans="1:7" x14ac:dyDescent="0.2">
      <c r="A1124" s="49" t="s">
        <v>1136</v>
      </c>
      <c r="B1124" s="49">
        <v>0</v>
      </c>
      <c r="C1124" s="49">
        <v>0</v>
      </c>
      <c r="D1124" s="49">
        <v>13</v>
      </c>
      <c r="E1124" s="49">
        <v>4</v>
      </c>
      <c r="F1124" s="49">
        <v>6.0971703731974873</v>
      </c>
      <c r="G1124" s="49">
        <v>2.3118788749255108</v>
      </c>
    </row>
  </sheetData>
  <autoFilter ref="A1:G1124" xr:uid="{00000000-0001-0000-0000-000000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8F5C4-AFB8-4EE6-8D4A-47A9185459F3}">
  <sheetPr>
    <tabColor theme="9" tint="0.79998168889431442"/>
  </sheetPr>
  <dimension ref="A1:I56"/>
  <sheetViews>
    <sheetView topLeftCell="F1" workbookViewId="0">
      <selection activeCell="H3" sqref="H3:H4"/>
    </sheetView>
  </sheetViews>
  <sheetFormatPr defaultRowHeight="14.4" x14ac:dyDescent="0.3"/>
  <cols>
    <col min="3" max="3" width="9.88671875" customWidth="1"/>
    <col min="8" max="9" width="11" customWidth="1"/>
  </cols>
  <sheetData>
    <row r="1" spans="1:9" ht="17.100000000000001" customHeight="1" x14ac:dyDescent="0.3">
      <c r="A1" s="63" t="s">
        <v>1137</v>
      </c>
      <c r="B1" s="63" t="s">
        <v>1138</v>
      </c>
      <c r="C1" s="63" t="s">
        <v>1139</v>
      </c>
      <c r="D1" s="63" t="s">
        <v>1140</v>
      </c>
      <c r="E1" s="63" t="s">
        <v>1141</v>
      </c>
      <c r="F1" s="63" t="s">
        <v>1142</v>
      </c>
      <c r="G1" s="1" t="s">
        <v>1143</v>
      </c>
      <c r="H1" s="1" t="s">
        <v>1144</v>
      </c>
      <c r="I1" s="1" t="s">
        <v>1145</v>
      </c>
    </row>
    <row r="2" spans="1:9" x14ac:dyDescent="0.3">
      <c r="A2" s="64"/>
      <c r="B2" s="64"/>
      <c r="C2" s="64"/>
      <c r="D2" s="64"/>
      <c r="E2" s="64"/>
      <c r="F2" s="64"/>
      <c r="G2" s="2" t="s">
        <v>1146</v>
      </c>
      <c r="H2" s="2" t="s">
        <v>1147</v>
      </c>
      <c r="I2" s="2" t="s">
        <v>1147</v>
      </c>
    </row>
    <row r="3" spans="1:9" x14ac:dyDescent="0.3">
      <c r="A3" s="71">
        <v>1</v>
      </c>
      <c r="B3" s="71">
        <f>VLOOKUP(A3,'Pivot Tables'!$A$3:$H$30,2,FALSE)</f>
        <v>163</v>
      </c>
      <c r="C3" s="3" t="s">
        <v>1148</v>
      </c>
      <c r="D3" s="12">
        <f>VLOOKUP(A3,'Pivot Tables'!$A$3:$H$30,3,FALSE)</f>
        <v>43.517772272640443</v>
      </c>
      <c r="E3" s="12">
        <f>VLOOKUP(A3,'Pivot Tables'!$A$3:$H$30,4,FALSE)</f>
        <v>71.009396888706959</v>
      </c>
      <c r="F3" s="12">
        <f>VLOOKUP(A3,'Pivot Tables'!$A$3:$H$30,5,FALSE)</f>
        <v>179.10383791613012</v>
      </c>
      <c r="G3" s="4">
        <f>F3-D3</f>
        <v>135.58606564348969</v>
      </c>
      <c r="H3" s="66">
        <f>VLOOKUP(A3,'27 Zone Tariffs'!$B$8:$N$34,10,FALSE)</f>
        <v>2.679675</v>
      </c>
      <c r="I3" s="66">
        <f>VLOOKUP(A3,'27 Zone Tariffs'!$B$8:$N$34,11,FALSE)</f>
        <v>24.636776999999999</v>
      </c>
    </row>
    <row r="4" spans="1:9" x14ac:dyDescent="0.3">
      <c r="A4" s="65"/>
      <c r="B4" s="65"/>
      <c r="C4" s="5" t="s">
        <v>1149</v>
      </c>
      <c r="D4" s="13">
        <f>VLOOKUP(A3,'Pivot Tables'!$A$3:$H$30,6,FALSE)</f>
        <v>-1.0056154299073248</v>
      </c>
      <c r="E4" s="13">
        <f>VLOOKUP(A3,'Pivot Tables'!$A$3:$H$30,7,FALSE)</f>
        <v>2.7530042487144795</v>
      </c>
      <c r="F4" s="13">
        <f>VLOOKUP(A3,'Pivot Tables'!$A$3:$H$30,8,FALSE)</f>
        <v>5.5322497332603744</v>
      </c>
      <c r="G4" s="4">
        <f t="shared" ref="G4:G56" si="0">F4-D4</f>
        <v>6.5378651631676989</v>
      </c>
      <c r="H4" s="67"/>
      <c r="I4" s="67"/>
    </row>
    <row r="5" spans="1:9" x14ac:dyDescent="0.3">
      <c r="A5" s="68">
        <v>2</v>
      </c>
      <c r="B5" s="68">
        <f>VLOOKUP(A5,'Pivot Tables'!$A$3:$H$30,2,FALSE)</f>
        <v>24</v>
      </c>
      <c r="C5" s="6" t="s">
        <v>1148</v>
      </c>
      <c r="D5" s="7">
        <f>VLOOKUP(A5,'Pivot Tables'!$A$3:$H$30,3,FALSE)</f>
        <v>47.832063596452514</v>
      </c>
      <c r="E5" s="7">
        <f>VLOOKUP(A5,'Pivot Tables'!$A$3:$H$30,4,FALSE)</f>
        <v>53.130192363609716</v>
      </c>
      <c r="F5" s="7">
        <f>VLOOKUP(A5,'Pivot Tables'!$A$3:$H$30,5,FALSE)</f>
        <v>55.446280197665054</v>
      </c>
      <c r="G5" s="8">
        <f t="shared" si="0"/>
        <v>7.6142166012125401</v>
      </c>
      <c r="H5" s="69">
        <f>VLOOKUP(A5,'27 Zone Tariffs'!$B$8:$N$34,10,FALSE)</f>
        <v>0.81459599999999999</v>
      </c>
      <c r="I5" s="69">
        <f>VLOOKUP(A5,'27 Zone Tariffs'!$B$8:$N$34,11,FALSE)</f>
        <v>24.636612</v>
      </c>
    </row>
    <row r="6" spans="1:9" x14ac:dyDescent="0.3">
      <c r="A6" s="68"/>
      <c r="B6" s="68"/>
      <c r="C6" s="9" t="s">
        <v>1149</v>
      </c>
      <c r="D6" s="7">
        <f>VLOOKUP(A5,'Pivot Tables'!$A$3:$H$30,6,FALSE)</f>
        <v>0.72819656250061404</v>
      </c>
      <c r="E6" s="7">
        <f>VLOOKUP(A5,'Pivot Tables'!$A$3:$H$30,7,FALSE)</f>
        <v>0.80446972238904124</v>
      </c>
      <c r="F6" s="7">
        <f>VLOOKUP(A5,'Pivot Tables'!$A$3:$H$30,8,FALSE)</f>
        <v>0.82832753086995414</v>
      </c>
      <c r="G6" s="8">
        <f t="shared" si="0"/>
        <v>0.1001309683693401</v>
      </c>
      <c r="H6" s="70"/>
      <c r="I6" s="70"/>
    </row>
    <row r="7" spans="1:9" x14ac:dyDescent="0.3">
      <c r="A7" s="65">
        <v>3</v>
      </c>
      <c r="B7" s="65">
        <f>VLOOKUP(A7,'Pivot Tables'!$A$3:$H$30,2,FALSE)</f>
        <v>30</v>
      </c>
      <c r="C7" s="3" t="s">
        <v>1148</v>
      </c>
      <c r="D7" s="12">
        <f>VLOOKUP(A7,'Pivot Tables'!$A$3:$H$30,3,FALSE)</f>
        <v>48.486247143333586</v>
      </c>
      <c r="E7" s="12">
        <f>VLOOKUP(A7,'Pivot Tables'!$A$3:$H$30,4,FALSE)</f>
        <v>55.000982291124096</v>
      </c>
      <c r="F7" s="12">
        <f>VLOOKUP(A7,'Pivot Tables'!$A$3:$H$30,5,FALSE)</f>
        <v>66.608470045427737</v>
      </c>
      <c r="G7" s="4">
        <f t="shared" si="0"/>
        <v>18.122222902094151</v>
      </c>
      <c r="H7" s="66">
        <f>VLOOKUP(A7,'27 Zone Tariffs'!$B$8:$N$34,10,FALSE)</f>
        <v>3.4971420000000002</v>
      </c>
      <c r="I7" s="66">
        <f>VLOOKUP(A7,'27 Zone Tariffs'!$B$8:$N$34,11,FALSE)</f>
        <v>23.492605000000001</v>
      </c>
    </row>
    <row r="8" spans="1:9" x14ac:dyDescent="0.3">
      <c r="A8" s="65"/>
      <c r="B8" s="65"/>
      <c r="C8" s="5" t="s">
        <v>1149</v>
      </c>
      <c r="D8" s="13">
        <f>VLOOKUP(A7,'Pivot Tables'!$A$3:$H$30,6,FALSE)</f>
        <v>2.3791716722524803</v>
      </c>
      <c r="E8" s="13">
        <f>VLOOKUP(A7,'Pivot Tables'!$A$3:$H$30,7,FALSE)</f>
        <v>3.5466271493186197</v>
      </c>
      <c r="F8" s="13">
        <f>VLOOKUP(A7,'Pivot Tables'!$A$3:$H$30,8,FALSE)</f>
        <v>4.2746878095499969</v>
      </c>
      <c r="G8" s="4">
        <f t="shared" si="0"/>
        <v>1.8955161372975167</v>
      </c>
      <c r="H8" s="67"/>
      <c r="I8" s="67"/>
    </row>
    <row r="9" spans="1:9" x14ac:dyDescent="0.3">
      <c r="A9" s="68">
        <v>4</v>
      </c>
      <c r="B9" s="68">
        <f>VLOOKUP(A9,'Pivot Tables'!$A$3:$H$30,2,FALSE)</f>
        <v>4</v>
      </c>
      <c r="C9" s="6" t="s">
        <v>1148</v>
      </c>
      <c r="D9" s="7">
        <f>VLOOKUP(A9,'Pivot Tables'!$A$3:$H$30,3,FALSE)</f>
        <v>61.79937980521894</v>
      </c>
      <c r="E9" s="7">
        <f>VLOOKUP(A9,'Pivot Tables'!$A$3:$H$30,4,FALSE)</f>
        <v>64.316219382514873</v>
      </c>
      <c r="F9" s="7">
        <f>VLOOKUP(A9,'Pivot Tables'!$A$3:$H$30,5,FALSE)</f>
        <v>67.854159305839929</v>
      </c>
      <c r="G9" s="8">
        <f t="shared" ref="G9:G10" si="1">F9-D9</f>
        <v>6.0547795006209881</v>
      </c>
      <c r="H9" s="69">
        <f>VLOOKUP(A9,'27 Zone Tariffs'!$B$8:$N$34,10,FALSE)</f>
        <v>3.3849100000000001</v>
      </c>
      <c r="I9" s="69">
        <f>VLOOKUP(A9,'27 Zone Tariffs'!$B$8:$N$34,11,FALSE)</f>
        <v>23.492605000000001</v>
      </c>
    </row>
    <row r="10" spans="1:9" x14ac:dyDescent="0.3">
      <c r="A10" s="68"/>
      <c r="B10" s="68"/>
      <c r="C10" s="9" t="s">
        <v>1149</v>
      </c>
      <c r="D10" s="7">
        <f>VLOOKUP(A9,'Pivot Tables'!$A$3:$H$30,6,FALSE)</f>
        <v>3.3849097663984291</v>
      </c>
      <c r="E10" s="7">
        <f>VLOOKUP(A9,'Pivot Tables'!$A$3:$H$30,7,FALSE)</f>
        <v>3.3849097663984469</v>
      </c>
      <c r="F10" s="7">
        <f>VLOOKUP(A9,'Pivot Tables'!$A$3:$H$30,8,FALSE)</f>
        <v>3.3849097663984637</v>
      </c>
      <c r="G10" s="8">
        <f t="shared" si="1"/>
        <v>3.4638958368304884E-14</v>
      </c>
      <c r="H10" s="70"/>
      <c r="I10" s="70"/>
    </row>
    <row r="11" spans="1:9" x14ac:dyDescent="0.3">
      <c r="A11" s="65">
        <v>5</v>
      </c>
      <c r="B11" s="65">
        <f>VLOOKUP(A11,'Pivot Tables'!$A$3:$H$30,2,FALSE)</f>
        <v>67</v>
      </c>
      <c r="C11" s="3" t="s">
        <v>1148</v>
      </c>
      <c r="D11" s="12">
        <f>VLOOKUP(A11,'Pivot Tables'!$A$3:$H$30,3,FALSE)</f>
        <v>44.063716399364822</v>
      </c>
      <c r="E11" s="12">
        <f>VLOOKUP(A11,'Pivot Tables'!$A$3:$H$30,4,FALSE)</f>
        <v>47.49427618633873</v>
      </c>
      <c r="F11" s="12">
        <f>VLOOKUP(A11,'Pivot Tables'!$A$3:$H$30,5,FALSE)</f>
        <v>64.844996477456107</v>
      </c>
      <c r="G11" s="4">
        <f t="shared" si="0"/>
        <v>20.781280078091285</v>
      </c>
      <c r="H11" s="66">
        <f>VLOOKUP(A11,'27 Zone Tariffs'!$B$8:$N$34,10,FALSE)</f>
        <v>2.7697539999999998</v>
      </c>
      <c r="I11" s="66">
        <f>VLOOKUP(A11,'27 Zone Tariffs'!$B$8:$N$34,11,FALSE)</f>
        <v>22.273434000000002</v>
      </c>
    </row>
    <row r="12" spans="1:9" x14ac:dyDescent="0.3">
      <c r="A12" s="65"/>
      <c r="B12" s="65"/>
      <c r="C12" s="5" t="s">
        <v>1149</v>
      </c>
      <c r="D12" s="13">
        <f>VLOOKUP(A11,'Pivot Tables'!$A$3:$H$30,6,FALSE)</f>
        <v>-0.60086043710762316</v>
      </c>
      <c r="E12" s="13">
        <f>VLOOKUP(A11,'Pivot Tables'!$A$3:$H$30,7,FALSE)</f>
        <v>3.0855662777019073</v>
      </c>
      <c r="F12" s="13">
        <f>VLOOKUP(A11,'Pivot Tables'!$A$3:$H$30,8,FALSE)</f>
        <v>5.8530381692412474</v>
      </c>
      <c r="G12" s="4">
        <f t="shared" si="0"/>
        <v>6.4538986063488704</v>
      </c>
      <c r="H12" s="67"/>
      <c r="I12" s="67"/>
    </row>
    <row r="13" spans="1:9" x14ac:dyDescent="0.3">
      <c r="A13" s="68">
        <v>6</v>
      </c>
      <c r="B13" s="68">
        <f>VLOOKUP(A13,'Pivot Tables'!$A$3:$H$30,2,FALSE)</f>
        <v>15</v>
      </c>
      <c r="C13" s="6" t="s">
        <v>1148</v>
      </c>
      <c r="D13" s="7">
        <f>VLOOKUP(A13,'Pivot Tables'!$A$3:$H$30,3,FALSE)</f>
        <v>31.536527560139255</v>
      </c>
      <c r="E13" s="7">
        <f>VLOOKUP(A13,'Pivot Tables'!$A$3:$H$30,4,FALSE)</f>
        <v>42.674405892789814</v>
      </c>
      <c r="F13" s="7">
        <f>VLOOKUP(A13,'Pivot Tables'!$A$3:$H$30,5,FALSE)</f>
        <v>49.694666611645999</v>
      </c>
      <c r="G13" s="8">
        <f t="shared" si="0"/>
        <v>18.158139051506744</v>
      </c>
      <c r="H13" s="69">
        <f>VLOOKUP(A13,'27 Zone Tariffs'!$B$8:$N$34,10,FALSE)</f>
        <v>4.0848820000000003</v>
      </c>
      <c r="I13" s="69">
        <f>VLOOKUP(A13,'27 Zone Tariffs'!$B$8:$N$34,11,FALSE)</f>
        <v>22.005918000000001</v>
      </c>
    </row>
    <row r="14" spans="1:9" x14ac:dyDescent="0.3">
      <c r="A14" s="68"/>
      <c r="B14" s="68"/>
      <c r="C14" s="9" t="s">
        <v>1149</v>
      </c>
      <c r="D14" s="7">
        <f>VLOOKUP(A13,'Pivot Tables'!$A$3:$H$30,6,FALSE)</f>
        <v>1.9066365684570226</v>
      </c>
      <c r="E14" s="7">
        <f>VLOOKUP(A13,'Pivot Tables'!$A$3:$H$30,7,FALSE)</f>
        <v>2.6414778088543818</v>
      </c>
      <c r="F14" s="7">
        <f>VLOOKUP(A13,'Pivot Tables'!$A$3:$H$30,8,FALSE)</f>
        <v>4.0848824543936635</v>
      </c>
      <c r="G14" s="8">
        <f t="shared" si="0"/>
        <v>2.1782458859366409</v>
      </c>
      <c r="H14" s="70"/>
      <c r="I14" s="70"/>
    </row>
    <row r="15" spans="1:9" x14ac:dyDescent="0.3">
      <c r="A15" s="65">
        <v>7</v>
      </c>
      <c r="B15" s="65">
        <f>VLOOKUP(A15,'Pivot Tables'!$A$3:$H$30,2,FALSE)</f>
        <v>29</v>
      </c>
      <c r="C15" s="3" t="s">
        <v>1148</v>
      </c>
      <c r="D15" s="12">
        <f>VLOOKUP(A15,'Pivot Tables'!$A$3:$H$30,3,FALSE)</f>
        <v>39.955953895444623</v>
      </c>
      <c r="E15" s="12">
        <f>VLOOKUP(A15,'Pivot Tables'!$A$3:$H$30,4,FALSE)</f>
        <v>55.239406139088103</v>
      </c>
      <c r="F15" s="12">
        <f>VLOOKUP(A15,'Pivot Tables'!$A$3:$H$30,5,FALSE)</f>
        <v>65.172620241696805</v>
      </c>
      <c r="G15" s="4">
        <f t="shared" si="0"/>
        <v>25.216666346252183</v>
      </c>
      <c r="H15" s="66">
        <f>VLOOKUP(A15,'27 Zone Tariffs'!$B$8:$N$34,10,FALSE)</f>
        <v>2.3790800000000001</v>
      </c>
      <c r="I15" s="66">
        <f>VLOOKUP(A15,'27 Zone Tariffs'!$B$8:$N$34,11,FALSE)</f>
        <v>21.356318000000002</v>
      </c>
    </row>
    <row r="16" spans="1:9" x14ac:dyDescent="0.3">
      <c r="A16" s="65"/>
      <c r="B16" s="65"/>
      <c r="C16" s="5" t="s">
        <v>1149</v>
      </c>
      <c r="D16" s="13">
        <f>VLOOKUP(A15,'Pivot Tables'!$A$3:$H$30,6,FALSE)</f>
        <v>1.0872086733617843</v>
      </c>
      <c r="E16" s="13">
        <f>VLOOKUP(A15,'Pivot Tables'!$A$3:$H$30,7,FALSE)</f>
        <v>2.1683518930738055</v>
      </c>
      <c r="F16" s="13">
        <f>VLOOKUP(A15,'Pivot Tables'!$A$3:$H$30,8,FALSE)</f>
        <v>3.7138387369797967</v>
      </c>
      <c r="G16" s="4">
        <f t="shared" si="0"/>
        <v>2.6266300636180127</v>
      </c>
      <c r="H16" s="67"/>
      <c r="I16" s="67"/>
    </row>
    <row r="17" spans="1:9" x14ac:dyDescent="0.3">
      <c r="A17" s="68">
        <v>8</v>
      </c>
      <c r="B17" s="68">
        <f>VLOOKUP(A17,'Pivot Tables'!$A$3:$H$30,2,FALSE)</f>
        <v>20</v>
      </c>
      <c r="C17" s="6" t="s">
        <v>1148</v>
      </c>
      <c r="D17" s="7">
        <f>VLOOKUP(A17,'Pivot Tables'!$A$3:$H$30,3,FALSE)</f>
        <v>37.427174558175452</v>
      </c>
      <c r="E17" s="7">
        <f>VLOOKUP(A17,'Pivot Tables'!$A$3:$H$30,4,FALSE)</f>
        <v>41.592795816911796</v>
      </c>
      <c r="F17" s="7">
        <f>VLOOKUP(A17,'Pivot Tables'!$A$3:$H$30,5,FALSE)</f>
        <v>47.097879032297804</v>
      </c>
      <c r="G17" s="8">
        <f t="shared" si="0"/>
        <v>9.6707044741223527</v>
      </c>
      <c r="H17" s="69">
        <f>VLOOKUP(A17,'27 Zone Tariffs'!$B$8:$N$34,10,FALSE)</f>
        <v>3.3733909999999998</v>
      </c>
      <c r="I17" s="69">
        <f>VLOOKUP(A17,'27 Zone Tariffs'!$B$8:$N$34,11,FALSE)</f>
        <v>21.356318000000002</v>
      </c>
    </row>
    <row r="18" spans="1:9" x14ac:dyDescent="0.3">
      <c r="A18" s="68"/>
      <c r="B18" s="68"/>
      <c r="C18" s="9" t="s">
        <v>1149</v>
      </c>
      <c r="D18" s="7">
        <f>VLOOKUP(A17,'Pivot Tables'!$A$3:$H$30,6,FALSE)</f>
        <v>1.6282021491041061</v>
      </c>
      <c r="E18" s="7">
        <f>VLOOKUP(A17,'Pivot Tables'!$A$3:$H$30,7,FALSE)</f>
        <v>3.0812648062465184</v>
      </c>
      <c r="F18" s="7">
        <f>VLOOKUP(A17,'Pivot Tables'!$A$3:$H$30,8,FALSE)</f>
        <v>5.5089254352732002</v>
      </c>
      <c r="G18" s="8">
        <f t="shared" si="0"/>
        <v>3.8807232861690943</v>
      </c>
      <c r="H18" s="70"/>
      <c r="I18" s="70"/>
    </row>
    <row r="19" spans="1:9" x14ac:dyDescent="0.3">
      <c r="A19" s="65">
        <v>9</v>
      </c>
      <c r="B19" s="65">
        <f>VLOOKUP(A19,'Pivot Tables'!$A$3:$H$30,2,FALSE)</f>
        <v>95</v>
      </c>
      <c r="C19" s="3" t="s">
        <v>1148</v>
      </c>
      <c r="D19" s="12">
        <f>VLOOKUP(A19,'Pivot Tables'!$A$3:$H$30,3,FALSE)</f>
        <v>25.440074818622513</v>
      </c>
      <c r="E19" s="12">
        <f>VLOOKUP(A19,'Pivot Tables'!$A$3:$H$30,4,FALSE)</f>
        <v>40.105428397007024</v>
      </c>
      <c r="F19" s="12">
        <f>VLOOKUP(A19,'Pivot Tables'!$A$3:$H$30,5,FALSE)</f>
        <v>50.15637134476281</v>
      </c>
      <c r="G19" s="4">
        <f t="shared" si="0"/>
        <v>24.716296526140297</v>
      </c>
      <c r="H19" s="66">
        <f>VLOOKUP(A19,'27 Zone Tariffs'!$B$8:$N$34,10,FALSE)</f>
        <v>2.2365339999999998</v>
      </c>
      <c r="I19" s="66">
        <f>VLOOKUP(A19,'27 Zone Tariffs'!$B$8:$N$34,11,FALSE)</f>
        <v>21.397437</v>
      </c>
    </row>
    <row r="20" spans="1:9" x14ac:dyDescent="0.3">
      <c r="A20" s="65"/>
      <c r="B20" s="65"/>
      <c r="C20" s="5" t="s">
        <v>1149</v>
      </c>
      <c r="D20" s="13">
        <f>VLOOKUP(A19,'Pivot Tables'!$A$3:$H$30,6,FALSE)</f>
        <v>0.16044784138596807</v>
      </c>
      <c r="E20" s="13">
        <f>VLOOKUP(A19,'Pivot Tables'!$A$3:$H$30,7,FALSE)</f>
        <v>2.3416882699704562</v>
      </c>
      <c r="F20" s="13">
        <f>VLOOKUP(A19,'Pivot Tables'!$A$3:$H$30,8,FALSE)</f>
        <v>6.5368373276385601</v>
      </c>
      <c r="G20" s="4">
        <f t="shared" si="0"/>
        <v>6.3763894862525916</v>
      </c>
      <c r="H20" s="67"/>
      <c r="I20" s="67"/>
    </row>
    <row r="21" spans="1:9" x14ac:dyDescent="0.3">
      <c r="A21" s="68">
        <v>10</v>
      </c>
      <c r="B21" s="68">
        <f>VLOOKUP(A21,'Pivot Tables'!$A$3:$H$30,2,FALSE)</f>
        <v>117</v>
      </c>
      <c r="C21" s="6" t="s">
        <v>1148</v>
      </c>
      <c r="D21" s="7">
        <f>VLOOKUP(A21,'Pivot Tables'!$A$3:$H$30,3,FALSE)</f>
        <v>32.118182708130036</v>
      </c>
      <c r="E21" s="7">
        <f>VLOOKUP(A21,'Pivot Tables'!$A$3:$H$30,4,FALSE)</f>
        <v>40.053998302111857</v>
      </c>
      <c r="F21" s="7">
        <f>VLOOKUP(A21,'Pivot Tables'!$A$3:$H$30,5,FALSE)</f>
        <v>48.154048702715698</v>
      </c>
      <c r="G21" s="8">
        <f t="shared" si="0"/>
        <v>16.035865994585663</v>
      </c>
      <c r="H21" s="69">
        <f>VLOOKUP(A21,'27 Zone Tariffs'!$B$8:$N$34,10,FALSE)</f>
        <v>1.964934</v>
      </c>
      <c r="I21" s="69">
        <f>VLOOKUP(A21,'27 Zone Tariffs'!$B$8:$N$34,11,FALSE)</f>
        <v>20.714949000000001</v>
      </c>
    </row>
    <row r="22" spans="1:9" x14ac:dyDescent="0.3">
      <c r="A22" s="68"/>
      <c r="B22" s="68"/>
      <c r="C22" s="9" t="s">
        <v>1149</v>
      </c>
      <c r="D22" s="7">
        <f>VLOOKUP(A21,'Pivot Tables'!$A$3:$H$30,6,FALSE)</f>
        <v>0.16044784138596807</v>
      </c>
      <c r="E22" s="7">
        <f>VLOOKUP(A21,'Pivot Tables'!$A$3:$H$30,7,FALSE)</f>
        <v>1.5981391955069599</v>
      </c>
      <c r="F22" s="7">
        <f>VLOOKUP(A21,'Pivot Tables'!$A$3:$H$30,8,FALSE)</f>
        <v>4.1624475919187232</v>
      </c>
      <c r="G22" s="8">
        <f t="shared" si="0"/>
        <v>4.0019997505327547</v>
      </c>
      <c r="H22" s="70"/>
      <c r="I22" s="70"/>
    </row>
    <row r="23" spans="1:9" x14ac:dyDescent="0.3">
      <c r="A23" s="65">
        <v>11</v>
      </c>
      <c r="B23" s="65">
        <f>VLOOKUP(A23,'Pivot Tables'!$A$3:$H$30,2,FALSE)</f>
        <v>90</v>
      </c>
      <c r="C23" s="3" t="s">
        <v>1148</v>
      </c>
      <c r="D23" s="12">
        <f>VLOOKUP(A23,'Pivot Tables'!$A$3:$H$30,3,FALSE)</f>
        <v>26.887897986084521</v>
      </c>
      <c r="E23" s="12">
        <f>VLOOKUP(A23,'Pivot Tables'!$A$3:$H$30,4,FALSE)</f>
        <v>35.46649080570802</v>
      </c>
      <c r="F23" s="12">
        <f>VLOOKUP(A23,'Pivot Tables'!$A$3:$H$30,5,FALSE)</f>
        <v>43.090509208735305</v>
      </c>
      <c r="G23" s="4">
        <f t="shared" si="0"/>
        <v>16.202611222650784</v>
      </c>
      <c r="H23" s="66">
        <f>VLOOKUP(A23,'27 Zone Tariffs'!$B$8:$N$34,10,FALSE)</f>
        <v>1.771684</v>
      </c>
      <c r="I23" s="66">
        <f>VLOOKUP(A23,'27 Zone Tariffs'!$B$8:$N$34,11,FALSE)</f>
        <v>20.714949000000001</v>
      </c>
    </row>
    <row r="24" spans="1:9" x14ac:dyDescent="0.3">
      <c r="A24" s="65"/>
      <c r="B24" s="65"/>
      <c r="C24" s="5" t="s">
        <v>1149</v>
      </c>
      <c r="D24" s="13">
        <f>VLOOKUP(A23,'Pivot Tables'!$A$3:$H$30,6,FALSE)</f>
        <v>0.32176712047710876</v>
      </c>
      <c r="E24" s="13">
        <f>VLOOKUP(A23,'Pivot Tables'!$A$3:$H$30,7,FALSE)</f>
        <v>1.540806852151724</v>
      </c>
      <c r="F24" s="13">
        <f>VLOOKUP(A23,'Pivot Tables'!$A$3:$H$30,8,FALSE)</f>
        <v>2.7940091707748875</v>
      </c>
      <c r="G24" s="4">
        <f t="shared" si="0"/>
        <v>2.4722420502977789</v>
      </c>
      <c r="H24" s="67"/>
      <c r="I24" s="67"/>
    </row>
    <row r="25" spans="1:9" x14ac:dyDescent="0.3">
      <c r="A25" s="68">
        <v>12</v>
      </c>
      <c r="B25" s="68">
        <f>VLOOKUP(A25,'Pivot Tables'!$A$3:$H$30,2,FALSE)</f>
        <v>26</v>
      </c>
      <c r="C25" s="6" t="s">
        <v>1148</v>
      </c>
      <c r="D25" s="7">
        <f>VLOOKUP(A25,'Pivot Tables'!$A$3:$H$30,3,FALSE)</f>
        <v>23.75403489439055</v>
      </c>
      <c r="E25" s="7">
        <f>VLOOKUP(A25,'Pivot Tables'!$A$3:$H$30,4,FALSE)</f>
        <v>26.556104313094867</v>
      </c>
      <c r="F25" s="7">
        <f>VLOOKUP(A25,'Pivot Tables'!$A$3:$H$30,5,FALSE)</f>
        <v>33.251635189103752</v>
      </c>
      <c r="G25" s="8">
        <f t="shared" si="0"/>
        <v>9.4976002947132017</v>
      </c>
      <c r="H25" s="69">
        <f>VLOOKUP(A25,'27 Zone Tariffs'!$B$8:$N$34,10,FALSE)</f>
        <v>0.87012599999999996</v>
      </c>
      <c r="I25" s="69">
        <f>VLOOKUP(A25,'27 Zone Tariffs'!$B$8:$N$34,11,FALSE)</f>
        <v>15.492924</v>
      </c>
    </row>
    <row r="26" spans="1:9" x14ac:dyDescent="0.3">
      <c r="A26" s="68"/>
      <c r="B26" s="68"/>
      <c r="C26" s="9" t="s">
        <v>1149</v>
      </c>
      <c r="D26" s="7">
        <f>VLOOKUP(A25,'Pivot Tables'!$A$3:$H$30,6,FALSE)</f>
        <v>-1.8535655756207481</v>
      </c>
      <c r="E26" s="7">
        <f>VLOOKUP(A25,'Pivot Tables'!$A$3:$H$30,7,FALSE)</f>
        <v>0.62645529585719284</v>
      </c>
      <c r="F26" s="7">
        <f>VLOOKUP(A25,'Pivot Tables'!$A$3:$H$30,8,FALSE)</f>
        <v>1.1409349512573961</v>
      </c>
      <c r="G26" s="8">
        <f t="shared" si="0"/>
        <v>2.9945005268781442</v>
      </c>
      <c r="H26" s="70"/>
      <c r="I26" s="70"/>
    </row>
    <row r="27" spans="1:9" x14ac:dyDescent="0.3">
      <c r="A27" s="65">
        <v>13</v>
      </c>
      <c r="B27" s="65">
        <f>VLOOKUP(A27,'Pivot Tables'!$A$3:$H$30,2,FALSE)</f>
        <v>34</v>
      </c>
      <c r="C27" s="3" t="s">
        <v>1148</v>
      </c>
      <c r="D27" s="12">
        <f>VLOOKUP(A27,'Pivot Tables'!$A$3:$H$30,3,FALSE)</f>
        <v>6.0971703731974873</v>
      </c>
      <c r="E27" s="12">
        <f>VLOOKUP(A27,'Pivot Tables'!$A$3:$H$30,4,FALSE)</f>
        <v>13.592563495646878</v>
      </c>
      <c r="F27" s="12">
        <f>VLOOKUP(A27,'Pivot Tables'!$A$3:$H$30,5,FALSE)</f>
        <v>20.420370553866505</v>
      </c>
      <c r="G27" s="4">
        <f t="shared" si="0"/>
        <v>14.323200180669017</v>
      </c>
      <c r="H27" s="66">
        <f>VLOOKUP(A27,'27 Zone Tariffs'!$B$8:$N$34,10,FALSE)</f>
        <v>2.8089879999999998</v>
      </c>
      <c r="I27" s="66">
        <f>VLOOKUP(A27,'27 Zone Tariffs'!$B$8:$N$34,11,FALSE)</f>
        <v>10.126213</v>
      </c>
    </row>
    <row r="28" spans="1:9" x14ac:dyDescent="0.3">
      <c r="A28" s="65"/>
      <c r="B28" s="65"/>
      <c r="C28" s="5" t="s">
        <v>1149</v>
      </c>
      <c r="D28" s="13">
        <f>VLOOKUP(A27,'Pivot Tables'!$A$3:$H$30,6,FALSE)</f>
        <v>1.3803559920106083</v>
      </c>
      <c r="E28" s="13">
        <f>VLOOKUP(A27,'Pivot Tables'!$A$3:$H$30,7,FALSE)</f>
        <v>2.4390027997052321</v>
      </c>
      <c r="F28" s="13">
        <f>VLOOKUP(A27,'Pivot Tables'!$A$3:$H$30,8,FALSE)</f>
        <v>2.9679363801997205</v>
      </c>
      <c r="G28" s="4">
        <f t="shared" si="0"/>
        <v>1.5875803881891122</v>
      </c>
      <c r="H28" s="67"/>
      <c r="I28" s="67"/>
    </row>
    <row r="29" spans="1:9" x14ac:dyDescent="0.3">
      <c r="A29" s="68">
        <v>14</v>
      </c>
      <c r="B29" s="68">
        <f>VLOOKUP(A29,'Pivot Tables'!$A$3:$H$30,2,FALSE)</f>
        <v>7</v>
      </c>
      <c r="C29" s="6" t="s">
        <v>1148</v>
      </c>
      <c r="D29" s="7">
        <f>VLOOKUP(A29,'Pivot Tables'!$A$3:$H$30,3,FALSE)</f>
        <v>13.415119181383265</v>
      </c>
      <c r="E29" s="7">
        <f>VLOOKUP(A29,'Pivot Tables'!$A$3:$H$30,4,FALSE)</f>
        <v>14.844901455442949</v>
      </c>
      <c r="F29" s="7">
        <f>VLOOKUP(A29,'Pivot Tables'!$A$3:$H$30,5,FALSE)</f>
        <v>17.817961867787979</v>
      </c>
      <c r="G29" s="8">
        <f t="shared" si="0"/>
        <v>4.4028426864047141</v>
      </c>
      <c r="H29" s="69">
        <f>VLOOKUP(A29,'27 Zone Tariffs'!$B$8:$N$34,10,FALSE)</f>
        <v>0.32854499999999998</v>
      </c>
      <c r="I29" s="69">
        <f>VLOOKUP(A29,'27 Zone Tariffs'!$B$8:$N$34,11,FALSE)</f>
        <v>10.126213</v>
      </c>
    </row>
    <row r="30" spans="1:9" x14ac:dyDescent="0.3">
      <c r="A30" s="68"/>
      <c r="B30" s="68"/>
      <c r="C30" s="9" t="s">
        <v>1149</v>
      </c>
      <c r="D30" s="7">
        <f>VLOOKUP(A29,'Pivot Tables'!$A$3:$H$30,6,FALSE)</f>
        <v>5.6162580536365039E-2</v>
      </c>
      <c r="E30" s="7">
        <f>VLOOKUP(A29,'Pivot Tables'!$A$3:$H$30,7,FALSE)</f>
        <v>0.22171283184244792</v>
      </c>
      <c r="F30" s="7">
        <f>VLOOKUP(A29,'Pivot Tables'!$A$3:$H$30,8,FALSE)</f>
        <v>0.44036277547133779</v>
      </c>
      <c r="G30" s="8">
        <f t="shared" si="0"/>
        <v>0.38420019493497276</v>
      </c>
      <c r="H30" s="70"/>
      <c r="I30" s="70"/>
    </row>
    <row r="31" spans="1:9" x14ac:dyDescent="0.3">
      <c r="A31" s="65">
        <v>15</v>
      </c>
      <c r="B31" s="65">
        <f>VLOOKUP(A31,'Pivot Tables'!$A$3:$H$30,2,FALSE)</f>
        <v>58</v>
      </c>
      <c r="C31" s="3" t="s">
        <v>1148</v>
      </c>
      <c r="D31" s="12">
        <f>VLOOKUP(A31,'Pivot Tables'!$A$3:$H$30,3,FALSE)</f>
        <v>4.5107224043043939</v>
      </c>
      <c r="E31" s="12">
        <f>VLOOKUP(A31,'Pivot Tables'!$A$3:$H$30,4,FALSE)</f>
        <v>7.6231676519545237</v>
      </c>
      <c r="F31" s="12">
        <f>VLOOKUP(A31,'Pivot Tables'!$A$3:$H$30,5,FALSE)</f>
        <v>13.603308060797412</v>
      </c>
      <c r="G31" s="4">
        <f t="shared" si="0"/>
        <v>9.0925856564930179</v>
      </c>
      <c r="H31" s="66">
        <f>VLOOKUP(A31,'27 Zone Tariffs'!$B$8:$N$34,10,FALSE)</f>
        <v>3.4087000000000001</v>
      </c>
      <c r="I31" s="66">
        <f>VLOOKUP(A31,'27 Zone Tariffs'!$B$8:$N$34,11,FALSE)</f>
        <v>6.1416180000000002</v>
      </c>
    </row>
    <row r="32" spans="1:9" x14ac:dyDescent="0.3">
      <c r="A32" s="65"/>
      <c r="B32" s="65"/>
      <c r="C32" s="5" t="s">
        <v>1149</v>
      </c>
      <c r="D32" s="13">
        <f>VLOOKUP(A31,'Pivot Tables'!$A$3:$H$30,6,FALSE)</f>
        <v>-0.94246161307310117</v>
      </c>
      <c r="E32" s="13">
        <f>VLOOKUP(A31,'Pivot Tables'!$A$3:$H$30,7,FALSE)</f>
        <v>1.7348271302111056</v>
      </c>
      <c r="F32" s="13">
        <f>VLOOKUP(A31,'Pivot Tables'!$A$3:$H$30,8,FALSE)</f>
        <v>4.3859011737039379</v>
      </c>
      <c r="G32" s="4">
        <f t="shared" si="0"/>
        <v>5.3283627867770393</v>
      </c>
      <c r="H32" s="67"/>
      <c r="I32" s="67"/>
    </row>
    <row r="33" spans="1:9" x14ac:dyDescent="0.3">
      <c r="A33" s="68">
        <v>16</v>
      </c>
      <c r="B33" s="68">
        <f>VLOOKUP(A33,'Pivot Tables'!$A$3:$H$30,2,FALSE)</f>
        <v>68</v>
      </c>
      <c r="C33" s="6" t="s">
        <v>1148</v>
      </c>
      <c r="D33" s="7">
        <f>VLOOKUP(A33,'Pivot Tables'!$A$3:$H$30,3,FALSE)</f>
        <v>2.0204947184953239</v>
      </c>
      <c r="E33" s="7">
        <f>VLOOKUP(A33,'Pivot Tables'!$A$3:$H$30,4,FALSE)</f>
        <v>5.2100865233318805</v>
      </c>
      <c r="F33" s="7">
        <f>VLOOKUP(A33,'Pivot Tables'!$A$3:$H$30,5,FALSE)</f>
        <v>8.1866225855509818</v>
      </c>
      <c r="G33" s="8">
        <f t="shared" si="0"/>
        <v>6.1661278670556579</v>
      </c>
      <c r="H33" s="69">
        <f>VLOOKUP(A33,'27 Zone Tariffs'!$B$8:$N$34,10,FALSE)</f>
        <v>1.8696539999999999</v>
      </c>
      <c r="I33" s="69">
        <f>VLOOKUP(A33,'27 Zone Tariffs'!$B$8:$N$34,11,FALSE)</f>
        <v>5.4805830000000002</v>
      </c>
    </row>
    <row r="34" spans="1:9" x14ac:dyDescent="0.3">
      <c r="A34" s="68"/>
      <c r="B34" s="68"/>
      <c r="C34" s="9" t="s">
        <v>1149</v>
      </c>
      <c r="D34" s="7">
        <f>VLOOKUP(A33,'Pivot Tables'!$A$3:$H$30,6,FALSE)</f>
        <v>-1.3701643416466298</v>
      </c>
      <c r="E34" s="7">
        <f>VLOOKUP(A33,'Pivot Tables'!$A$3:$H$30,7,FALSE)</f>
        <v>1.5376969736919508</v>
      </c>
      <c r="F34" s="7">
        <f>VLOOKUP(A33,'Pivot Tables'!$A$3:$H$30,8,FALSE)</f>
        <v>3.1480880843936023</v>
      </c>
      <c r="G34" s="8">
        <f t="shared" si="0"/>
        <v>4.5182524260402319</v>
      </c>
      <c r="H34" s="70"/>
      <c r="I34" s="70"/>
    </row>
    <row r="35" spans="1:9" x14ac:dyDescent="0.3">
      <c r="A35" s="65">
        <v>17</v>
      </c>
      <c r="B35" s="65">
        <f>VLOOKUP(A35,'Pivot Tables'!$A$3:$H$30,2,FALSE)</f>
        <v>10</v>
      </c>
      <c r="C35" s="3" t="s">
        <v>1148</v>
      </c>
      <c r="D35" s="12">
        <f>VLOOKUP(A35,'Pivot Tables'!$A$3:$H$30,3,FALSE)</f>
        <v>1.6623428428624845</v>
      </c>
      <c r="E35" s="12">
        <f>VLOOKUP(A35,'Pivot Tables'!$A$3:$H$30,4,FALSE)</f>
        <v>3.5937053465138811</v>
      </c>
      <c r="F35" s="12">
        <f>VLOOKUP(A35,'Pivot Tables'!$A$3:$H$30,5,FALSE)</f>
        <v>4.5392156557412235</v>
      </c>
      <c r="G35" s="4">
        <f t="shared" si="0"/>
        <v>2.8768728128787391</v>
      </c>
      <c r="H35" s="66">
        <f>VLOOKUP(A35,'27 Zone Tariffs'!$B$8:$N$34,10,FALSE)</f>
        <v>0.76947399999999999</v>
      </c>
      <c r="I35" s="66">
        <f>VLOOKUP(A35,'27 Zone Tariffs'!$B$8:$N$34,11,FALSE)</f>
        <v>4.0853619999999999</v>
      </c>
    </row>
    <row r="36" spans="1:9" x14ac:dyDescent="0.3">
      <c r="A36" s="65"/>
      <c r="B36" s="65"/>
      <c r="C36" s="5" t="s">
        <v>1149</v>
      </c>
      <c r="D36" s="13">
        <f>VLOOKUP(A35,'Pivot Tables'!$A$3:$H$30,6,FALSE)</f>
        <v>-0.218869323053452</v>
      </c>
      <c r="E36" s="13">
        <f>VLOOKUP(A35,'Pivot Tables'!$A$3:$H$30,7,FALSE)</f>
        <v>0.67800764123343815</v>
      </c>
      <c r="F36" s="13">
        <f>VLOOKUP(A35,'Pivot Tables'!$A$3:$H$30,8,FALSE)</f>
        <v>2.3767242446540449</v>
      </c>
      <c r="G36" s="4">
        <f t="shared" si="0"/>
        <v>2.5955935677074971</v>
      </c>
      <c r="H36" s="67"/>
      <c r="I36" s="67"/>
    </row>
    <row r="37" spans="1:9" x14ac:dyDescent="0.3">
      <c r="A37" s="68">
        <v>18</v>
      </c>
      <c r="B37" s="68">
        <f>VLOOKUP(A37,'Pivot Tables'!$A$3:$H$30,2,FALSE)</f>
        <v>67</v>
      </c>
      <c r="C37" s="6" t="s">
        <v>1148</v>
      </c>
      <c r="D37" s="7">
        <f>VLOOKUP(A37,'Pivot Tables'!$A$3:$H$30,3,FALSE)</f>
        <v>-2.9219440847234677</v>
      </c>
      <c r="E37" s="7">
        <f>VLOOKUP(A37,'Pivot Tables'!$A$3:$H$30,4,FALSE)</f>
        <v>1.2679821207424402</v>
      </c>
      <c r="F37" s="7">
        <f>VLOOKUP(A37,'Pivot Tables'!$A$3:$H$30,5,FALSE)</f>
        <v>6.9116797146673115</v>
      </c>
      <c r="G37" s="8">
        <f t="shared" si="0"/>
        <v>9.8336237993907787</v>
      </c>
      <c r="H37" s="69">
        <f>VLOOKUP(A37,'27 Zone Tariffs'!$B$8:$N$34,10,FALSE)</f>
        <v>-0.30482300000000001</v>
      </c>
      <c r="I37" s="69">
        <f>VLOOKUP(A37,'27 Zone Tariffs'!$B$8:$N$34,11,FALSE)</f>
        <v>3.8446600000000002</v>
      </c>
    </row>
    <row r="38" spans="1:9" x14ac:dyDescent="0.3">
      <c r="A38" s="68"/>
      <c r="B38" s="68"/>
      <c r="C38" s="9" t="s">
        <v>1149</v>
      </c>
      <c r="D38" s="7">
        <f>VLOOKUP(A37,'Pivot Tables'!$A$3:$H$30,6,FALSE)</f>
        <v>-2.3121733206350417</v>
      </c>
      <c r="E38" s="7">
        <f>VLOOKUP(A37,'Pivot Tables'!$A$3:$H$30,7,FALSE)</f>
        <v>0.25587613689877536</v>
      </c>
      <c r="F38" s="7">
        <f>VLOOKUP(A37,'Pivot Tables'!$A$3:$H$30,8,FALSE)</f>
        <v>2.1250689620043368</v>
      </c>
      <c r="G38" s="8">
        <f t="shared" si="0"/>
        <v>4.437242282639378</v>
      </c>
      <c r="H38" s="70"/>
      <c r="I38" s="70"/>
    </row>
    <row r="39" spans="1:9" x14ac:dyDescent="0.3">
      <c r="A39" s="65">
        <v>19</v>
      </c>
      <c r="B39" s="65">
        <f>VLOOKUP(A39,'Pivot Tables'!$A$3:$H$30,2,FALSE)</f>
        <v>5</v>
      </c>
      <c r="C39" s="3" t="s">
        <v>1148</v>
      </c>
      <c r="D39" s="12">
        <f>VLOOKUP(A39,'Pivot Tables'!$A$3:$H$30,3,FALSE)</f>
        <v>5.9778361285220241</v>
      </c>
      <c r="E39" s="12">
        <f>VLOOKUP(A39,'Pivot Tables'!$A$3:$H$30,4,FALSE)</f>
        <v>6.3711556602327963</v>
      </c>
      <c r="F39" s="12">
        <f>VLOOKUP(A39,'Pivot Tables'!$A$3:$H$30,5,FALSE)</f>
        <v>7.9444337870758837</v>
      </c>
      <c r="G39" s="4">
        <f t="shared" si="0"/>
        <v>1.9665976585538596</v>
      </c>
      <c r="H39" s="66">
        <f>VLOOKUP(A39,'27 Zone Tariffs'!$B$8:$N$34,10,FALSE)</f>
        <v>4.3250289999999998</v>
      </c>
      <c r="I39" s="66">
        <f>VLOOKUP(A39,'27 Zone Tariffs'!$B$8:$N$34,11,FALSE)</f>
        <v>5.9353759999999998</v>
      </c>
    </row>
    <row r="40" spans="1:9" x14ac:dyDescent="0.3">
      <c r="A40" s="65"/>
      <c r="B40" s="65"/>
      <c r="C40" s="5" t="s">
        <v>1149</v>
      </c>
      <c r="D40" s="13">
        <f>VLOOKUP(A39,'Pivot Tables'!$A$3:$H$30,6,FALSE)</f>
        <v>4.1890693470426674</v>
      </c>
      <c r="E40" s="13">
        <f>VLOOKUP(A39,'Pivot Tables'!$A$3:$H$30,7,FALSE)</f>
        <v>4.9092649515397611</v>
      </c>
      <c r="F40" s="13">
        <f>VLOOKUP(A39,'Pivot Tables'!$A$3:$H$30,8,FALSE)</f>
        <v>5.3893953545378235</v>
      </c>
      <c r="G40" s="4">
        <f t="shared" si="0"/>
        <v>1.2003260074951561</v>
      </c>
      <c r="H40" s="67"/>
      <c r="I40" s="67"/>
    </row>
    <row r="41" spans="1:9" x14ac:dyDescent="0.3">
      <c r="A41" s="68">
        <v>20</v>
      </c>
      <c r="B41" s="68">
        <f>VLOOKUP(A41,'Pivot Tables'!$A$3:$H$30,2,FALSE)</f>
        <v>1</v>
      </c>
      <c r="C41" s="6" t="s">
        <v>1148</v>
      </c>
      <c r="D41" s="7">
        <f>VLOOKUP(A41,'Pivot Tables'!$A$3:$H$30,3,FALSE)</f>
        <v>-5.16061291115731</v>
      </c>
      <c r="E41" s="7">
        <f>VLOOKUP(A41,'Pivot Tables'!$A$3:$H$30,4,FALSE)</f>
        <v>-5.16061291115731</v>
      </c>
      <c r="F41" s="7">
        <f>VLOOKUP(A41,'Pivot Tables'!$A$3:$H$30,5,FALSE)</f>
        <v>-5.16061291115731</v>
      </c>
      <c r="G41" s="8">
        <f t="shared" si="0"/>
        <v>0</v>
      </c>
      <c r="H41" s="69">
        <f>VLOOKUP(A41,'27 Zone Tariffs'!$B$8:$N$34,10,FALSE)</f>
        <v>9.1686680000000003</v>
      </c>
      <c r="I41" s="69">
        <f>VLOOKUP(A41,'27 Zone Tariffs'!$B$8:$N$34,11,FALSE)</f>
        <v>-5.1606129999999997</v>
      </c>
    </row>
    <row r="42" spans="1:9" x14ac:dyDescent="0.3">
      <c r="A42" s="68"/>
      <c r="B42" s="68"/>
      <c r="C42" s="9" t="s">
        <v>1149</v>
      </c>
      <c r="D42" s="7">
        <f>VLOOKUP(A41,'Pivot Tables'!$A$3:$H$30,6,FALSE)</f>
        <v>9.1686675962271824</v>
      </c>
      <c r="E42" s="7">
        <f>VLOOKUP(A41,'Pivot Tables'!$A$3:$H$30,7,FALSE)</f>
        <v>9.1686675962271824</v>
      </c>
      <c r="F42" s="7">
        <f>VLOOKUP(A41,'Pivot Tables'!$A$3:$H$30,8,FALSE)</f>
        <v>9.1686675962271824</v>
      </c>
      <c r="G42" s="8">
        <f t="shared" si="0"/>
        <v>0</v>
      </c>
      <c r="H42" s="70"/>
      <c r="I42" s="70"/>
    </row>
    <row r="43" spans="1:9" x14ac:dyDescent="0.3">
      <c r="A43" s="65">
        <v>21</v>
      </c>
      <c r="B43" s="65">
        <f>VLOOKUP(A43,'Pivot Tables'!$A$3:$H$30,2,FALSE)</f>
        <v>28</v>
      </c>
      <c r="C43" s="3" t="s">
        <v>1148</v>
      </c>
      <c r="D43" s="12">
        <f>VLOOKUP(A43,'Pivot Tables'!$A$3:$H$30,3,FALSE)</f>
        <v>-8.0550649854631704</v>
      </c>
      <c r="E43" s="12">
        <f>VLOOKUP(A43,'Pivot Tables'!$A$3:$H$30,4,FALSE)</f>
        <v>-6.4505010622666621</v>
      </c>
      <c r="F43" s="12">
        <f>VLOOKUP(A43,'Pivot Tables'!$A$3:$H$30,5,FALSE)</f>
        <v>-5.001918372661855</v>
      </c>
      <c r="G43" s="4">
        <f t="shared" si="0"/>
        <v>3.0531466128013154</v>
      </c>
      <c r="H43" s="66">
        <f>VLOOKUP(A43,'27 Zone Tariffs'!$B$8:$N$34,10,FALSE)</f>
        <v>4.1995110000000002</v>
      </c>
      <c r="I43" s="66">
        <f>VLOOKUP(A43,'27 Zone Tariffs'!$B$8:$N$34,11,FALSE)</f>
        <v>-6.2361420000000001</v>
      </c>
    </row>
    <row r="44" spans="1:9" x14ac:dyDescent="0.3">
      <c r="A44" s="65"/>
      <c r="B44" s="65"/>
      <c r="C44" s="5" t="s">
        <v>1149</v>
      </c>
      <c r="D44" s="13">
        <f>VLOOKUP(A43,'Pivot Tables'!$A$3:$H$30,6,FALSE)</f>
        <v>2.730911137415752</v>
      </c>
      <c r="E44" s="13">
        <f>VLOOKUP(A43,'Pivot Tables'!$A$3:$H$30,7,FALSE)</f>
        <v>4.0789723727106413</v>
      </c>
      <c r="F44" s="13">
        <f>VLOOKUP(A43,'Pivot Tables'!$A$3:$H$30,8,FALSE)</f>
        <v>6.0496891163051529</v>
      </c>
      <c r="G44" s="4">
        <f t="shared" si="0"/>
        <v>3.318777978889401</v>
      </c>
      <c r="H44" s="67"/>
      <c r="I44" s="67"/>
    </row>
    <row r="45" spans="1:9" x14ac:dyDescent="0.3">
      <c r="A45" s="68">
        <v>22</v>
      </c>
      <c r="B45" s="68">
        <f>VLOOKUP(A45,'Pivot Tables'!$A$3:$H$30,2,FALSE)</f>
        <v>12</v>
      </c>
      <c r="C45" s="6" t="s">
        <v>1148</v>
      </c>
      <c r="D45" s="7">
        <f>VLOOKUP(A45,'Pivot Tables'!$A$3:$H$30,3,FALSE)</f>
        <v>-8.4744031106295434</v>
      </c>
      <c r="E45" s="7">
        <f>VLOOKUP(A45,'Pivot Tables'!$A$3:$H$30,4,FALSE)</f>
        <v>-6.4610354231638913</v>
      </c>
      <c r="F45" s="7">
        <f>VLOOKUP(A45,'Pivot Tables'!$A$3:$H$30,5,FALSE)</f>
        <v>-3.2092172876505849</v>
      </c>
      <c r="G45" s="8">
        <f t="shared" si="0"/>
        <v>5.2651858229789585</v>
      </c>
      <c r="H45" s="69">
        <f>VLOOKUP(A45,'27 Zone Tariffs'!$B$8:$N$34,10,FALSE)</f>
        <v>3.6250260000000001</v>
      </c>
      <c r="I45" s="69">
        <f>VLOOKUP(A45,'27 Zone Tariffs'!$B$8:$N$34,11,FALSE)</f>
        <v>3.64811</v>
      </c>
    </row>
    <row r="46" spans="1:9" x14ac:dyDescent="0.3">
      <c r="A46" s="68"/>
      <c r="B46" s="68"/>
      <c r="C46" s="9" t="s">
        <v>1149</v>
      </c>
      <c r="D46" s="7">
        <f>VLOOKUP(A45,'Pivot Tables'!$A$3:$H$30,6,FALSE)</f>
        <v>1.2038379302047442</v>
      </c>
      <c r="E46" s="7">
        <f>VLOOKUP(A45,'Pivot Tables'!$A$3:$H$30,7,FALSE)</f>
        <v>1.8387419607083828</v>
      </c>
      <c r="F46" s="7">
        <f>VLOOKUP(A45,'Pivot Tables'!$A$3:$H$30,8,FALSE)</f>
        <v>4.541495541275669</v>
      </c>
      <c r="G46" s="8">
        <f t="shared" si="0"/>
        <v>3.3376576110709246</v>
      </c>
      <c r="H46" s="70"/>
      <c r="I46" s="70"/>
    </row>
    <row r="47" spans="1:9" x14ac:dyDescent="0.3">
      <c r="A47" s="65">
        <v>23</v>
      </c>
      <c r="B47" s="65">
        <f>VLOOKUP(A47,'Pivot Tables'!$A$3:$H$30,2,FALSE)</f>
        <v>28</v>
      </c>
      <c r="C47" s="3" t="s">
        <v>1148</v>
      </c>
      <c r="D47" s="12">
        <f>VLOOKUP(A47,'Pivot Tables'!$A$3:$H$30,3,FALSE)</f>
        <v>-5.7077312482052678</v>
      </c>
      <c r="E47" s="12">
        <f>VLOOKUP(A47,'Pivot Tables'!$A$3:$H$30,4,FALSE)</f>
        <v>-1.8526552754282177</v>
      </c>
      <c r="F47" s="12">
        <f>VLOOKUP(A47,'Pivot Tables'!$A$3:$H$30,5,FALSE)</f>
        <v>3.8609326300801987</v>
      </c>
      <c r="G47" s="4">
        <f t="shared" si="0"/>
        <v>9.5686638782854665</v>
      </c>
      <c r="H47" s="66">
        <f>VLOOKUP(A47,'27 Zone Tariffs'!$B$8:$N$34,10,FALSE)</f>
        <v>-2.8286410000000002</v>
      </c>
      <c r="I47" s="66">
        <f>VLOOKUP(A47,'27 Zone Tariffs'!$B$8:$N$34,11,FALSE)</f>
        <v>3.64811</v>
      </c>
    </row>
    <row r="48" spans="1:9" x14ac:dyDescent="0.3">
      <c r="A48" s="65"/>
      <c r="B48" s="65"/>
      <c r="C48" s="5" t="s">
        <v>1149</v>
      </c>
      <c r="D48" s="13">
        <f>VLOOKUP(A47,'Pivot Tables'!$A$3:$H$30,6,FALSE)</f>
        <v>-8.6601746642501602</v>
      </c>
      <c r="E48" s="13">
        <f>VLOOKUP(A47,'Pivot Tables'!$A$3:$H$30,7,FALSE)</f>
        <v>-4.2798750038199112</v>
      </c>
      <c r="F48" s="13">
        <f>VLOOKUP(A47,'Pivot Tables'!$A$3:$H$30,8,FALSE)</f>
        <v>-1.7360069960742623</v>
      </c>
      <c r="G48" s="4">
        <f t="shared" si="0"/>
        <v>6.9241676681758975</v>
      </c>
      <c r="H48" s="67"/>
      <c r="I48" s="67"/>
    </row>
    <row r="49" spans="1:9" x14ac:dyDescent="0.3">
      <c r="A49" s="68">
        <v>24</v>
      </c>
      <c r="B49" s="68">
        <f>VLOOKUP(A49,'Pivot Tables'!$A$3:$H$30,2,FALSE)</f>
        <v>59</v>
      </c>
      <c r="C49" s="6" t="s">
        <v>1148</v>
      </c>
      <c r="D49" s="7">
        <f>VLOOKUP(A49,'Pivot Tables'!$A$3:$H$30,3,FALSE)</f>
        <v>-0.31022760696021856</v>
      </c>
      <c r="E49" s="7">
        <f>VLOOKUP(A49,'Pivot Tables'!$A$3:$H$30,4,FALSE)</f>
        <v>2.1438893394427172</v>
      </c>
      <c r="F49" s="7">
        <f>VLOOKUP(A49,'Pivot Tables'!$A$3:$H$30,5,FALSE)</f>
        <v>5.9008621878826899</v>
      </c>
      <c r="G49" s="8">
        <f t="shared" si="0"/>
        <v>6.2110897948429082</v>
      </c>
      <c r="H49" s="69">
        <f>VLOOKUP(A49,'27 Zone Tariffs'!$B$8:$N$34,10,FALSE)</f>
        <v>-2.6449159999999998</v>
      </c>
      <c r="I49" s="69">
        <f>VLOOKUP(A49,'27 Zone Tariffs'!$B$8:$N$34,11,FALSE)</f>
        <v>3.64811</v>
      </c>
    </row>
    <row r="50" spans="1:9" x14ac:dyDescent="0.3">
      <c r="A50" s="68"/>
      <c r="B50" s="68"/>
      <c r="C50" s="9" t="s">
        <v>1149</v>
      </c>
      <c r="D50" s="7">
        <f>VLOOKUP(A49,'Pivot Tables'!$A$3:$H$30,6,FALSE)</f>
        <v>-7.7871038210764931</v>
      </c>
      <c r="E50" s="7">
        <f>VLOOKUP(A49,'Pivot Tables'!$A$3:$H$30,7,FALSE)</f>
        <v>-3.1333934718532914</v>
      </c>
      <c r="F50" s="7">
        <f>VLOOKUP(A49,'Pivot Tables'!$A$3:$H$30,8,FALSE)</f>
        <v>-0.26991698620854881</v>
      </c>
      <c r="G50" s="8">
        <f t="shared" si="0"/>
        <v>7.5171868348679443</v>
      </c>
      <c r="H50" s="70"/>
      <c r="I50" s="70"/>
    </row>
    <row r="51" spans="1:9" x14ac:dyDescent="0.3">
      <c r="A51" s="65">
        <v>25</v>
      </c>
      <c r="B51" s="65">
        <f>VLOOKUP(A51,'Pivot Tables'!$A$3:$H$30,2,FALSE)</f>
        <v>37</v>
      </c>
      <c r="C51" s="3" t="s">
        <v>1148</v>
      </c>
      <c r="D51" s="12">
        <f>VLOOKUP(A51,'Pivot Tables'!$A$3:$H$30,3,FALSE)</f>
        <v>-9.8538885661312623</v>
      </c>
      <c r="E51" s="12">
        <f>VLOOKUP(A51,'Pivot Tables'!$A$3:$H$30,4,FALSE)</f>
        <v>-4.5468921650401564</v>
      </c>
      <c r="F51" s="12">
        <f>VLOOKUP(A51,'Pivot Tables'!$A$3:$H$30,5,FALSE)</f>
        <v>0.16328287122208798</v>
      </c>
      <c r="G51" s="4">
        <f t="shared" si="0"/>
        <v>10.017171437353351</v>
      </c>
      <c r="H51" s="66">
        <f>VLOOKUP(A51,'27 Zone Tariffs'!$B$8:$N$34,10,FALSE)</f>
        <v>4.573E-2</v>
      </c>
      <c r="I51" s="66">
        <f>VLOOKUP(A51,'27 Zone Tariffs'!$B$8:$N$34,11,FALSE)</f>
        <v>-3.4146830000000001</v>
      </c>
    </row>
    <row r="52" spans="1:9" x14ac:dyDescent="0.3">
      <c r="A52" s="65"/>
      <c r="B52" s="65"/>
      <c r="C52" s="5" t="s">
        <v>1149</v>
      </c>
      <c r="D52" s="13">
        <f>VLOOKUP(A51,'Pivot Tables'!$A$3:$H$30,6,FALSE)</f>
        <v>-2.9161935619699113</v>
      </c>
      <c r="E52" s="13">
        <f>VLOOKUP(A51,'Pivot Tables'!$A$3:$H$30,7,FALSE)</f>
        <v>-1.0474708207757371</v>
      </c>
      <c r="F52" s="13">
        <f>VLOOKUP(A51,'Pivot Tables'!$A$3:$H$30,8,FALSE)</f>
        <v>2.4149931809709599</v>
      </c>
      <c r="G52" s="4">
        <f t="shared" si="0"/>
        <v>5.3311867429408712</v>
      </c>
      <c r="H52" s="67"/>
      <c r="I52" s="67"/>
    </row>
    <row r="53" spans="1:9" x14ac:dyDescent="0.3">
      <c r="A53" s="68">
        <v>26</v>
      </c>
      <c r="B53" s="68">
        <f>VLOOKUP(A53,'Pivot Tables'!$A$3:$H$30,2,FALSE)</f>
        <v>21</v>
      </c>
      <c r="C53" s="6" t="s">
        <v>1148</v>
      </c>
      <c r="D53" s="7">
        <f>VLOOKUP(A53,'Pivot Tables'!$A$3:$H$30,3,FALSE)</f>
        <v>-7.0274201373078053</v>
      </c>
      <c r="E53" s="7">
        <f>VLOOKUP(A53,'Pivot Tables'!$A$3:$H$30,4,FALSE)</f>
        <v>-5.5061620063143986</v>
      </c>
      <c r="F53" s="7">
        <f>VLOOKUP(A53,'Pivot Tables'!$A$3:$H$30,5,FALSE)</f>
        <v>-3.4686498145968216</v>
      </c>
      <c r="G53" s="8">
        <f t="shared" si="0"/>
        <v>3.5587703227109837</v>
      </c>
      <c r="H53" s="69">
        <f>VLOOKUP(A53,'27 Zone Tariffs'!$B$8:$N$34,10,FALSE)</f>
        <v>4.0901360000000002</v>
      </c>
      <c r="I53" s="69">
        <f>VLOOKUP(A53,'27 Zone Tariffs'!$B$8:$N$34,11,FALSE)</f>
        <v>-5.312049</v>
      </c>
    </row>
    <row r="54" spans="1:9" x14ac:dyDescent="0.3">
      <c r="A54" s="68"/>
      <c r="B54" s="68"/>
      <c r="C54" s="9" t="s">
        <v>1149</v>
      </c>
      <c r="D54" s="7">
        <f>VLOOKUP(A53,'Pivot Tables'!$A$3:$H$30,6,FALSE)</f>
        <v>-1.9290268743751078</v>
      </c>
      <c r="E54" s="7">
        <f>VLOOKUP(A53,'Pivot Tables'!$A$3:$H$30,7,FALSE)</f>
        <v>2.4487630093725037</v>
      </c>
      <c r="F54" s="7">
        <f>VLOOKUP(A53,'Pivot Tables'!$A$3:$H$30,8,FALSE)</f>
        <v>6.2940676622267864</v>
      </c>
      <c r="G54" s="8">
        <f t="shared" si="0"/>
        <v>8.223094536601895</v>
      </c>
      <c r="H54" s="70"/>
      <c r="I54" s="70"/>
    </row>
    <row r="55" spans="1:9" x14ac:dyDescent="0.3">
      <c r="A55" s="65">
        <v>27</v>
      </c>
      <c r="B55" s="65">
        <f>VLOOKUP(A55,'Pivot Tables'!$A$3:$H$30,2,FALSE)</f>
        <v>8</v>
      </c>
      <c r="C55" s="3" t="s">
        <v>1148</v>
      </c>
      <c r="D55" s="12">
        <f>VLOOKUP(A55,'Pivot Tables'!$A$3:$H$30,3,FALSE)</f>
        <v>-9.6855149909877234</v>
      </c>
      <c r="E55" s="12">
        <f>VLOOKUP(A55,'Pivot Tables'!$A$3:$H$30,4,FALSE)</f>
        <v>-8.6053890129384243</v>
      </c>
      <c r="F55" s="12">
        <f>VLOOKUP(A55,'Pivot Tables'!$A$3:$H$30,5,FALSE)</f>
        <v>-7.4847945407243097</v>
      </c>
      <c r="G55" s="4">
        <f t="shared" si="0"/>
        <v>2.2007204502634137</v>
      </c>
      <c r="H55" s="66">
        <f>VLOOKUP(A55,'27 Zone Tariffs'!$B$8:$N$34,10,FALSE)</f>
        <v>4.6348479999999999</v>
      </c>
      <c r="I55" s="66">
        <f>VLOOKUP(A55,'27 Zone Tariffs'!$B$8:$N$34,11,FALSE)</f>
        <v>-9.1107669999999992</v>
      </c>
    </row>
    <row r="56" spans="1:9" x14ac:dyDescent="0.3">
      <c r="A56" s="65"/>
      <c r="B56" s="65"/>
      <c r="C56" s="5" t="s">
        <v>1149</v>
      </c>
      <c r="D56" s="13">
        <f>VLOOKUP(A55,'Pivot Tables'!$A$3:$H$30,6,FALSE)</f>
        <v>3.8448545017150835</v>
      </c>
      <c r="E56" s="13">
        <f>VLOOKUP(A55,'Pivot Tables'!$A$3:$H$30,7,FALSE)</f>
        <v>4.6826673198302906</v>
      </c>
      <c r="F56" s="13">
        <f>VLOOKUP(A55,'Pivot Tables'!$A$3:$H$30,8,FALSE)</f>
        <v>5.1547705959441998</v>
      </c>
      <c r="G56" s="4">
        <f t="shared" si="0"/>
        <v>1.3099160942291164</v>
      </c>
      <c r="H56" s="67"/>
      <c r="I56" s="67"/>
    </row>
  </sheetData>
  <mergeCells count="114">
    <mergeCell ref="A55:A56"/>
    <mergeCell ref="B55:B56"/>
    <mergeCell ref="H55:H56"/>
    <mergeCell ref="I55:I56"/>
    <mergeCell ref="A51:A52"/>
    <mergeCell ref="B51:B52"/>
    <mergeCell ref="H51:H52"/>
    <mergeCell ref="I51:I52"/>
    <mergeCell ref="A53:A54"/>
    <mergeCell ref="B53:B54"/>
    <mergeCell ref="H53:H54"/>
    <mergeCell ref="I53:I54"/>
    <mergeCell ref="A47:A48"/>
    <mergeCell ref="B47:B48"/>
    <mergeCell ref="H47:H48"/>
    <mergeCell ref="I47:I48"/>
    <mergeCell ref="A49:A50"/>
    <mergeCell ref="B49:B50"/>
    <mergeCell ref="H49:H50"/>
    <mergeCell ref="I49:I50"/>
    <mergeCell ref="A43:A44"/>
    <mergeCell ref="B43:B44"/>
    <mergeCell ref="H43:H44"/>
    <mergeCell ref="I43:I44"/>
    <mergeCell ref="A45:A46"/>
    <mergeCell ref="B45:B46"/>
    <mergeCell ref="H45:H46"/>
    <mergeCell ref="I45:I46"/>
    <mergeCell ref="A39:A40"/>
    <mergeCell ref="B39:B40"/>
    <mergeCell ref="H39:H40"/>
    <mergeCell ref="I39:I40"/>
    <mergeCell ref="A41:A42"/>
    <mergeCell ref="B41:B42"/>
    <mergeCell ref="H41:H42"/>
    <mergeCell ref="I41:I42"/>
    <mergeCell ref="A35:A36"/>
    <mergeCell ref="B35:B36"/>
    <mergeCell ref="H35:H36"/>
    <mergeCell ref="I35:I36"/>
    <mergeCell ref="A37:A38"/>
    <mergeCell ref="B37:B38"/>
    <mergeCell ref="H37:H38"/>
    <mergeCell ref="I37:I38"/>
    <mergeCell ref="A31:A32"/>
    <mergeCell ref="B31:B32"/>
    <mergeCell ref="H31:H32"/>
    <mergeCell ref="I31:I32"/>
    <mergeCell ref="A33:A34"/>
    <mergeCell ref="B33:B34"/>
    <mergeCell ref="H33:H34"/>
    <mergeCell ref="I33:I34"/>
    <mergeCell ref="A27:A28"/>
    <mergeCell ref="B27:B28"/>
    <mergeCell ref="H27:H28"/>
    <mergeCell ref="I27:I28"/>
    <mergeCell ref="A29:A30"/>
    <mergeCell ref="B29:B30"/>
    <mergeCell ref="H29:H30"/>
    <mergeCell ref="I29:I30"/>
    <mergeCell ref="A23:A24"/>
    <mergeCell ref="B23:B24"/>
    <mergeCell ref="H23:H24"/>
    <mergeCell ref="I23:I24"/>
    <mergeCell ref="A25:A26"/>
    <mergeCell ref="B25:B26"/>
    <mergeCell ref="H25:H26"/>
    <mergeCell ref="I25:I26"/>
    <mergeCell ref="A19:A20"/>
    <mergeCell ref="B19:B20"/>
    <mergeCell ref="H19:H20"/>
    <mergeCell ref="I19:I20"/>
    <mergeCell ref="A21:A22"/>
    <mergeCell ref="B21:B22"/>
    <mergeCell ref="H21:H22"/>
    <mergeCell ref="I21:I22"/>
    <mergeCell ref="A15:A16"/>
    <mergeCell ref="B15:B16"/>
    <mergeCell ref="H15:H16"/>
    <mergeCell ref="I15:I16"/>
    <mergeCell ref="A17:A18"/>
    <mergeCell ref="B17:B18"/>
    <mergeCell ref="H17:H18"/>
    <mergeCell ref="I17:I18"/>
    <mergeCell ref="A11:A12"/>
    <mergeCell ref="B11:B12"/>
    <mergeCell ref="H11:H12"/>
    <mergeCell ref="I11:I12"/>
    <mergeCell ref="A13:A14"/>
    <mergeCell ref="B13:B14"/>
    <mergeCell ref="H13:H14"/>
    <mergeCell ref="I13:I14"/>
    <mergeCell ref="I7:I8"/>
    <mergeCell ref="A9:A10"/>
    <mergeCell ref="B9:B10"/>
    <mergeCell ref="H9:H10"/>
    <mergeCell ref="I9:I10"/>
    <mergeCell ref="A3:A4"/>
    <mergeCell ref="B3:B4"/>
    <mergeCell ref="H3:H4"/>
    <mergeCell ref="I3:I4"/>
    <mergeCell ref="A5:A6"/>
    <mergeCell ref="B5:B6"/>
    <mergeCell ref="H5:H6"/>
    <mergeCell ref="I5:I6"/>
    <mergeCell ref="A1:A2"/>
    <mergeCell ref="B1:B2"/>
    <mergeCell ref="C1:C2"/>
    <mergeCell ref="D1:D2"/>
    <mergeCell ref="E1:E2"/>
    <mergeCell ref="F1:F2"/>
    <mergeCell ref="A7:A8"/>
    <mergeCell ref="B7:B8"/>
    <mergeCell ref="H7:H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D2A16-4511-424D-864C-223CF0628A21}">
  <sheetPr>
    <tabColor theme="9" tint="0.79998168889431442"/>
  </sheetPr>
  <dimension ref="A1:I38"/>
  <sheetViews>
    <sheetView topLeftCell="G1" workbookViewId="0">
      <selection activeCell="Y33" sqref="Y33"/>
    </sheetView>
  </sheetViews>
  <sheetFormatPr defaultRowHeight="14.4" x14ac:dyDescent="0.3"/>
  <cols>
    <col min="3" max="3" width="9.88671875" customWidth="1"/>
    <col min="8" max="9" width="11" customWidth="1"/>
  </cols>
  <sheetData>
    <row r="1" spans="1:9" ht="17.100000000000001" customHeight="1" x14ac:dyDescent="0.3">
      <c r="A1" s="63" t="s">
        <v>1137</v>
      </c>
      <c r="B1" s="63" t="s">
        <v>1138</v>
      </c>
      <c r="C1" s="63" t="s">
        <v>1139</v>
      </c>
      <c r="D1" s="63" t="s">
        <v>1140</v>
      </c>
      <c r="E1" s="63" t="s">
        <v>1141</v>
      </c>
      <c r="F1" s="63" t="s">
        <v>1142</v>
      </c>
      <c r="G1" s="1" t="s">
        <v>1143</v>
      </c>
      <c r="H1" s="1" t="s">
        <v>1144</v>
      </c>
      <c r="I1" s="1" t="s">
        <v>1145</v>
      </c>
    </row>
    <row r="2" spans="1:9" x14ac:dyDescent="0.3">
      <c r="A2" s="64"/>
      <c r="B2" s="64"/>
      <c r="C2" s="64"/>
      <c r="D2" s="64"/>
      <c r="E2" s="64"/>
      <c r="F2" s="64"/>
      <c r="G2" s="2" t="s">
        <v>1146</v>
      </c>
      <c r="H2" s="2" t="s">
        <v>1147</v>
      </c>
      <c r="I2" s="2" t="s">
        <v>1147</v>
      </c>
    </row>
    <row r="3" spans="1:9" x14ac:dyDescent="0.3">
      <c r="A3" s="71">
        <v>1</v>
      </c>
      <c r="B3" s="71">
        <f>VLOOKUP(A3,'Pivot Tables'!$A$3:$H$30,2,FALSE)</f>
        <v>163</v>
      </c>
      <c r="C3" s="3" t="s">
        <v>1148</v>
      </c>
      <c r="D3" s="12">
        <f>VLOOKUP(A3,'Pivot Tables'!$A$35:$H$53,3,FALSE)</f>
        <v>39.955953895444623</v>
      </c>
      <c r="E3" s="12">
        <f>VLOOKUP(A3,'Pivot Tables'!$A$35:$H$53,4,FALSE)</f>
        <v>61.029978549632013</v>
      </c>
      <c r="F3" s="12">
        <f>VLOOKUP(A3,'Pivot Tables'!$A$35:$H$53,5,FALSE)</f>
        <v>179.10383791613012</v>
      </c>
      <c r="G3" s="4">
        <f>F3-D3</f>
        <v>139.1478840206855</v>
      </c>
      <c r="H3" s="66">
        <f>VLOOKUP(A3,'18 Zone Tariffs'!$B$8:$N$25,10,FALSE)</f>
        <v>2.9360680000000001</v>
      </c>
      <c r="I3" s="66">
        <f>VLOOKUP(A3,'18 Zone Tariffs'!$B$8:$N$25,11,FALSE)</f>
        <v>22.361014000000001</v>
      </c>
    </row>
    <row r="4" spans="1:9" x14ac:dyDescent="0.3">
      <c r="A4" s="65"/>
      <c r="B4" s="65"/>
      <c r="C4" s="5" t="s">
        <v>1149</v>
      </c>
      <c r="D4" s="13">
        <f>VLOOKUP(A3,'Pivot Tables'!$A$35:$H$53,6,FALSE)</f>
        <v>-1.0056154299073248</v>
      </c>
      <c r="E4" s="13">
        <f>VLOOKUP(A3,'Pivot Tables'!$A$35:$H$53,7,FALSE)</f>
        <v>2.7364862210258445</v>
      </c>
      <c r="F4" s="13">
        <f>VLOOKUP(A3,'Pivot Tables'!$A$35:$H$53,8,FALSE)</f>
        <v>5.8530381692412474</v>
      </c>
      <c r="G4" s="4">
        <f t="shared" ref="G4:G38" si="0">F4-D4</f>
        <v>6.858653599148572</v>
      </c>
      <c r="H4" s="67"/>
      <c r="I4" s="67"/>
    </row>
    <row r="5" spans="1:9" x14ac:dyDescent="0.3">
      <c r="A5" s="68">
        <v>2</v>
      </c>
      <c r="B5" s="68">
        <f>VLOOKUP(A5,'Pivot Tables'!$A$3:$H$30,2,FALSE)</f>
        <v>24</v>
      </c>
      <c r="C5" s="6" t="s">
        <v>1148</v>
      </c>
      <c r="D5" s="7">
        <f>VLOOKUP(A5,'Pivot Tables'!$A$35:$H$53,3,FALSE)</f>
        <v>24.179224164877137</v>
      </c>
      <c r="E5" s="7">
        <f>VLOOKUP(A5,'Pivot Tables'!$A$35:$H$53,4,FALSE)</f>
        <v>38.132831866887415</v>
      </c>
      <c r="F5" s="7">
        <f>VLOOKUP(A5,'Pivot Tables'!$A$35:$H$53,5,FALSE)</f>
        <v>50.15637134476281</v>
      </c>
      <c r="G5" s="8">
        <f t="shared" si="0"/>
        <v>25.977147179885673</v>
      </c>
      <c r="H5" s="69">
        <f>VLOOKUP(A5,'18 Zone Tariffs'!$B$8:$N$25,10,FALSE)</f>
        <v>2.250845</v>
      </c>
      <c r="I5" s="69">
        <f>VLOOKUP(A5,'18 Zone Tariffs'!$B$8:$N$25,11,FALSE)</f>
        <v>19.616834000000001</v>
      </c>
    </row>
    <row r="6" spans="1:9" x14ac:dyDescent="0.3">
      <c r="A6" s="68"/>
      <c r="B6" s="68"/>
      <c r="C6" s="9" t="s">
        <v>1149</v>
      </c>
      <c r="D6" s="7">
        <f>VLOOKUP(A5,'Pivot Tables'!$A$35:$H$53,6,FALSE)</f>
        <v>-1.8535655756207481</v>
      </c>
      <c r="E6" s="7">
        <f>VLOOKUP(A5,'Pivot Tables'!$A$35:$H$53,7,FALSE)</f>
        <v>1.7892636877359782</v>
      </c>
      <c r="F6" s="7">
        <f>VLOOKUP(A5,'Pivot Tables'!$A$35:$H$53,8,FALSE)</f>
        <v>6.5368373276385601</v>
      </c>
      <c r="G6" s="8">
        <f t="shared" si="0"/>
        <v>8.3904029032593073</v>
      </c>
      <c r="H6" s="70"/>
      <c r="I6" s="70"/>
    </row>
    <row r="7" spans="1:9" x14ac:dyDescent="0.3">
      <c r="A7" s="65">
        <v>3</v>
      </c>
      <c r="B7" s="65">
        <f>VLOOKUP(A7,'Pivot Tables'!$A$3:$H$30,2,FALSE)</f>
        <v>30</v>
      </c>
      <c r="C7" s="3" t="s">
        <v>1148</v>
      </c>
      <c r="D7" s="12">
        <f>VLOOKUP(A7,'Pivot Tables'!$A$35:$H$53,3,FALSE)</f>
        <v>11.768462722475457</v>
      </c>
      <c r="E7" s="12">
        <f>VLOOKUP(A7,'Pivot Tables'!$A$35:$H$53,4,FALSE)</f>
        <v>13.689647605338196</v>
      </c>
      <c r="F7" s="12">
        <f>VLOOKUP(A7,'Pivot Tables'!$A$35:$H$53,5,FALSE)</f>
        <v>17.817961867787979</v>
      </c>
      <c r="G7" s="4">
        <f t="shared" si="0"/>
        <v>6.049499145312522</v>
      </c>
      <c r="H7" s="66">
        <f>VLOOKUP(A7,'18 Zone Tariffs'!$B$8:$N$25,10,FALSE)</f>
        <v>0.30426599999999998</v>
      </c>
      <c r="I7" s="66">
        <f>VLOOKUP(A7,'18 Zone Tariffs'!$B$8:$N$25,11,FALSE)</f>
        <v>10.241001000000001</v>
      </c>
    </row>
    <row r="8" spans="1:9" x14ac:dyDescent="0.3">
      <c r="A8" s="65"/>
      <c r="B8" s="65"/>
      <c r="C8" s="5" t="s">
        <v>1149</v>
      </c>
      <c r="D8" s="13">
        <f>VLOOKUP(A7,'Pivot Tables'!$A$35:$H$53,6,FALSE)</f>
        <v>4.3498570071036705E-3</v>
      </c>
      <c r="E8" s="13">
        <f>VLOOKUP(A7,'Pivot Tables'!$A$35:$H$53,7,FALSE)</f>
        <v>0.1935441891621939</v>
      </c>
      <c r="F8" s="13">
        <f>VLOOKUP(A7,'Pivot Tables'!$A$35:$H$53,8,FALSE)</f>
        <v>0.44036277547133779</v>
      </c>
      <c r="G8" s="4">
        <f t="shared" si="0"/>
        <v>0.43601291846423412</v>
      </c>
      <c r="H8" s="67"/>
      <c r="I8" s="67"/>
    </row>
    <row r="9" spans="1:9" x14ac:dyDescent="0.3">
      <c r="A9" s="68">
        <v>4</v>
      </c>
      <c r="B9" s="68">
        <f>VLOOKUP(A9,'Pivot Tables'!$A$3:$H$30,2,FALSE)</f>
        <v>4</v>
      </c>
      <c r="C9" s="6" t="s">
        <v>1148</v>
      </c>
      <c r="D9" s="7">
        <f>VLOOKUP(A9,'Pivot Tables'!$A$35:$H$53,3,FALSE)</f>
        <v>6.0971703731974873</v>
      </c>
      <c r="E9" s="7">
        <f>VLOOKUP(A9,'Pivot Tables'!$A$35:$H$53,4,FALSE)</f>
        <v>15.474420340145956</v>
      </c>
      <c r="F9" s="7">
        <f>VLOOKUP(A9,'Pivot Tables'!$A$35:$H$53,5,FALSE)</f>
        <v>25.578365111515641</v>
      </c>
      <c r="G9" s="8">
        <f t="shared" si="0"/>
        <v>19.481194738318152</v>
      </c>
      <c r="H9" s="69">
        <f>VLOOKUP(A9,'18 Zone Tariffs'!$B$8:$N$25,10,FALSE)</f>
        <v>2.7881849999999999</v>
      </c>
      <c r="I9" s="69">
        <f>VLOOKUP(A9,'18 Zone Tariffs'!$B$8:$N$25,11,FALSE)</f>
        <v>10.062929</v>
      </c>
    </row>
    <row r="10" spans="1:9" x14ac:dyDescent="0.3">
      <c r="A10" s="68"/>
      <c r="B10" s="68"/>
      <c r="C10" s="9" t="s">
        <v>1149</v>
      </c>
      <c r="D10" s="7">
        <f>VLOOKUP(A9,'Pivot Tables'!$A$35:$H$53,6,FALSE)</f>
        <v>0.86474923266659431</v>
      </c>
      <c r="E10" s="7">
        <f>VLOOKUP(A9,'Pivot Tables'!$A$35:$H$53,7,FALSE)</f>
        <v>2.1809597914956735</v>
      </c>
      <c r="F10" s="7">
        <f>VLOOKUP(A9,'Pivot Tables'!$A$35:$H$53,8,FALSE)</f>
        <v>2.9679363801997205</v>
      </c>
      <c r="G10" s="8">
        <f t="shared" si="0"/>
        <v>2.1031871475331263</v>
      </c>
      <c r="H10" s="70"/>
      <c r="I10" s="70"/>
    </row>
    <row r="11" spans="1:9" x14ac:dyDescent="0.3">
      <c r="A11" s="65">
        <v>5</v>
      </c>
      <c r="B11" s="65">
        <f>VLOOKUP(A11,'Pivot Tables'!$A$3:$H$30,2,FALSE)</f>
        <v>67</v>
      </c>
      <c r="C11" s="3" t="s">
        <v>1148</v>
      </c>
      <c r="D11" s="12">
        <f>VLOOKUP(A11,'Pivot Tables'!$A$35:$H$53,3,FALSE)</f>
        <v>2.0204947184953239</v>
      </c>
      <c r="E11" s="12">
        <f>VLOOKUP(A11,'Pivot Tables'!$A$35:$H$53,4,FALSE)</f>
        <v>5.7191011955307971</v>
      </c>
      <c r="F11" s="12">
        <f>VLOOKUP(A11,'Pivot Tables'!$A$35:$H$53,5,FALSE)</f>
        <v>7.7007787948887394</v>
      </c>
      <c r="G11" s="4">
        <f t="shared" si="0"/>
        <v>5.6802840763934155</v>
      </c>
      <c r="H11" s="66">
        <f>VLOOKUP(A11,'18 Zone Tariffs'!$B$8:$N$25,10,FALSE)</f>
        <v>3.515657</v>
      </c>
      <c r="I11" s="66">
        <f>VLOOKUP(A11,'18 Zone Tariffs'!$B$8:$N$25,11,FALSE)</f>
        <v>5.441611</v>
      </c>
    </row>
    <row r="12" spans="1:9" x14ac:dyDescent="0.3">
      <c r="A12" s="65"/>
      <c r="B12" s="65"/>
      <c r="C12" s="5" t="s">
        <v>1149</v>
      </c>
      <c r="D12" s="13">
        <f>VLOOKUP(A11,'Pivot Tables'!$A$35:$H$53,6,FALSE)</f>
        <v>-0.94246161307310117</v>
      </c>
      <c r="E12" s="13">
        <f>VLOOKUP(A11,'Pivot Tables'!$A$35:$H$53,7,FALSE)</f>
        <v>2.5138540205843047</v>
      </c>
      <c r="F12" s="13">
        <f>VLOOKUP(A11,'Pivot Tables'!$A$35:$H$53,8,FALSE)</f>
        <v>4.3859011737039379</v>
      </c>
      <c r="G12" s="4">
        <f t="shared" si="0"/>
        <v>5.3283627867770393</v>
      </c>
      <c r="H12" s="67"/>
      <c r="I12" s="67"/>
    </row>
    <row r="13" spans="1:9" x14ac:dyDescent="0.3">
      <c r="A13" s="68">
        <v>6</v>
      </c>
      <c r="B13" s="68">
        <f>VLOOKUP(A13,'Pivot Tables'!$A$3:$H$30,2,FALSE)</f>
        <v>15</v>
      </c>
      <c r="C13" s="6" t="s">
        <v>1148</v>
      </c>
      <c r="D13" s="7">
        <f>VLOOKUP(A13,'Pivot Tables'!$A$35:$H$53,3,FALSE)</f>
        <v>3.4044983311461281</v>
      </c>
      <c r="E13" s="7">
        <f>VLOOKUP(A13,'Pivot Tables'!$A$35:$H$53,4,FALSE)</f>
        <v>7.0578392469887321</v>
      </c>
      <c r="F13" s="7">
        <f>VLOOKUP(A13,'Pivot Tables'!$A$35:$H$53,5,FALSE)</f>
        <v>11.007738728712711</v>
      </c>
      <c r="G13" s="8">
        <f t="shared" si="0"/>
        <v>7.6032403975665837</v>
      </c>
      <c r="H13" s="69">
        <f>VLOOKUP(A13,'18 Zone Tariffs'!$B$8:$N$25,10,FALSE)</f>
        <v>0.145204</v>
      </c>
      <c r="I13" s="69">
        <f>VLOOKUP(A13,'18 Zone Tariffs'!$B$8:$N$25,11,FALSE)</f>
        <v>10.062929</v>
      </c>
    </row>
    <row r="14" spans="1:9" x14ac:dyDescent="0.3">
      <c r="A14" s="68"/>
      <c r="B14" s="68"/>
      <c r="C14" s="9" t="s">
        <v>1149</v>
      </c>
      <c r="D14" s="7">
        <f>VLOOKUP(A13,'Pivot Tables'!$A$35:$H$53,6,FALSE)</f>
        <v>-1.3701643416466298</v>
      </c>
      <c r="E14" s="7">
        <f>VLOOKUP(A13,'Pivot Tables'!$A$35:$H$53,7,FALSE)</f>
        <v>0.13139443250039817</v>
      </c>
      <c r="F14" s="7">
        <f>VLOOKUP(A13,'Pivot Tables'!$A$35:$H$53,8,FALSE)</f>
        <v>0.81622571230477858</v>
      </c>
      <c r="G14" s="8">
        <f t="shared" si="0"/>
        <v>2.1863900539514085</v>
      </c>
      <c r="H14" s="70"/>
      <c r="I14" s="70"/>
    </row>
    <row r="15" spans="1:9" x14ac:dyDescent="0.3">
      <c r="A15" s="65">
        <v>7</v>
      </c>
      <c r="B15" s="65">
        <f>VLOOKUP(A15,'Pivot Tables'!$A$3:$H$30,2,FALSE)</f>
        <v>29</v>
      </c>
      <c r="C15" s="3" t="s">
        <v>1148</v>
      </c>
      <c r="D15" s="12">
        <f>VLOOKUP(A15,'Pivot Tables'!$A$35:$H$53,3,FALSE)</f>
        <v>4.6594459791564926</v>
      </c>
      <c r="E15" s="12">
        <f>VLOOKUP(A15,'Pivot Tables'!$A$35:$H$53,4,FALSE)</f>
        <v>5.7289987590312661</v>
      </c>
      <c r="F15" s="12">
        <f>VLOOKUP(A15,'Pivot Tables'!$A$35:$H$53,5,FALSE)</f>
        <v>7.9444337870758837</v>
      </c>
      <c r="G15" s="4">
        <f t="shared" si="0"/>
        <v>3.284987807919391</v>
      </c>
      <c r="H15" s="66">
        <f>VLOOKUP(A15,'18 Zone Tariffs'!$B$8:$N$25,10,FALSE)</f>
        <v>2.8998810000000002</v>
      </c>
      <c r="I15" s="66">
        <f>VLOOKUP(A15,'18 Zone Tariffs'!$B$8:$N$25,11,FALSE)</f>
        <v>5.441611</v>
      </c>
    </row>
    <row r="16" spans="1:9" x14ac:dyDescent="0.3">
      <c r="A16" s="65"/>
      <c r="B16" s="65"/>
      <c r="C16" s="5" t="s">
        <v>1149</v>
      </c>
      <c r="D16" s="13">
        <f>VLOOKUP(A15,'Pivot Tables'!$A$35:$H$53,6,FALSE)</f>
        <v>0.93572834540291094</v>
      </c>
      <c r="E16" s="13">
        <f>VLOOKUP(A15,'Pivot Tables'!$A$35:$H$53,7,FALSE)</f>
        <v>2.4159284810663104</v>
      </c>
      <c r="F16" s="13">
        <f>VLOOKUP(A15,'Pivot Tables'!$A$35:$H$53,8,FALSE)</f>
        <v>5.3893953545378235</v>
      </c>
      <c r="G16" s="4">
        <f t="shared" si="0"/>
        <v>4.4536670091349126</v>
      </c>
      <c r="H16" s="67"/>
      <c r="I16" s="67"/>
    </row>
    <row r="17" spans="1:9" x14ac:dyDescent="0.3">
      <c r="A17" s="68">
        <v>8</v>
      </c>
      <c r="B17" s="68">
        <f>VLOOKUP(A17,'Pivot Tables'!$A$3:$H$30,2,FALSE)</f>
        <v>20</v>
      </c>
      <c r="C17" s="6" t="s">
        <v>1148</v>
      </c>
      <c r="D17" s="7">
        <f>VLOOKUP(A17,'Pivot Tables'!$A$35:$H$53,3,FALSE)</f>
        <v>-1.7309042734785125</v>
      </c>
      <c r="E17" s="7">
        <f>VLOOKUP(A17,'Pivot Tables'!$A$35:$H$53,4,FALSE)</f>
        <v>0.8354717098788127</v>
      </c>
      <c r="F17" s="7">
        <f>VLOOKUP(A17,'Pivot Tables'!$A$35:$H$53,5,FALSE)</f>
        <v>4.1362568410747809</v>
      </c>
      <c r="G17" s="8">
        <f t="shared" si="0"/>
        <v>5.8671611145532934</v>
      </c>
      <c r="H17" s="69">
        <f>VLOOKUP(A17,'18 Zone Tariffs'!$B$8:$N$25,10,FALSE)</f>
        <v>0.36191800000000002</v>
      </c>
      <c r="I17" s="69">
        <f>VLOOKUP(A17,'18 Zone Tariffs'!$B$8:$N$25,11,FALSE)</f>
        <v>0.99493100000000001</v>
      </c>
    </row>
    <row r="18" spans="1:9" x14ac:dyDescent="0.3">
      <c r="A18" s="68"/>
      <c r="B18" s="68"/>
      <c r="C18" s="9" t="s">
        <v>1149</v>
      </c>
      <c r="D18" s="7">
        <f>VLOOKUP(A17,'Pivot Tables'!$A$35:$H$53,6,FALSE)</f>
        <v>-0.39179545633335106</v>
      </c>
      <c r="E18" s="7">
        <f>VLOOKUP(A17,'Pivot Tables'!$A$35:$H$53,7,FALSE)</f>
        <v>0.46369680979544953</v>
      </c>
      <c r="F18" s="7">
        <f>VLOOKUP(A17,'Pivot Tables'!$A$35:$H$53,8,FALSE)</f>
        <v>1.6248919955226948</v>
      </c>
      <c r="G18" s="8">
        <f t="shared" si="0"/>
        <v>2.016687451856046</v>
      </c>
      <c r="H18" s="70"/>
      <c r="I18" s="70"/>
    </row>
    <row r="19" spans="1:9" x14ac:dyDescent="0.3">
      <c r="A19" s="65">
        <v>9</v>
      </c>
      <c r="B19" s="65">
        <f>VLOOKUP(A19,'Pivot Tables'!$A$3:$H$30,2,FALSE)</f>
        <v>95</v>
      </c>
      <c r="C19" s="3" t="s">
        <v>1148</v>
      </c>
      <c r="D19" s="12">
        <f>VLOOKUP(A19,'Pivot Tables'!$A$35:$H$53,3,FALSE)</f>
        <v>2.2365053695835009</v>
      </c>
      <c r="E19" s="12">
        <f>VLOOKUP(A19,'Pivot Tables'!$A$35:$H$53,4,FALSE)</f>
        <v>3.3781395341077665</v>
      </c>
      <c r="F19" s="12">
        <f>VLOOKUP(A19,'Pivot Tables'!$A$35:$H$53,5,FALSE)</f>
        <v>4.5392156557412235</v>
      </c>
      <c r="G19" s="4">
        <f t="shared" si="0"/>
        <v>2.3027102861577227</v>
      </c>
      <c r="H19" s="66">
        <f>VLOOKUP(A19,'18 Zone Tariffs'!$B$8:$N$25,10,FALSE)</f>
        <v>2.2022050000000002</v>
      </c>
      <c r="I19" s="66">
        <f>VLOOKUP(A19,'18 Zone Tariffs'!$B$8:$N$25,11,FALSE)</f>
        <v>5.441611</v>
      </c>
    </row>
    <row r="20" spans="1:9" x14ac:dyDescent="0.3">
      <c r="A20" s="65"/>
      <c r="B20" s="65"/>
      <c r="C20" s="5" t="s">
        <v>1149</v>
      </c>
      <c r="D20" s="13">
        <f>VLOOKUP(A19,'Pivot Tables'!$A$35:$H$53,6,FALSE)</f>
        <v>0.66505586633141056</v>
      </c>
      <c r="E20" s="13">
        <f>VLOOKUP(A19,'Pivot Tables'!$A$35:$H$53,7,FALSE)</f>
        <v>1.9949470360043666</v>
      </c>
      <c r="F20" s="13">
        <f>VLOOKUP(A19,'Pivot Tables'!$A$35:$H$53,8,FALSE)</f>
        <v>2.8045993697384324</v>
      </c>
      <c r="G20" s="4">
        <f t="shared" si="0"/>
        <v>2.1395435034070216</v>
      </c>
      <c r="H20" s="67"/>
      <c r="I20" s="67"/>
    </row>
    <row r="21" spans="1:9" x14ac:dyDescent="0.3">
      <c r="A21" s="68">
        <v>10</v>
      </c>
      <c r="B21" s="68">
        <f>VLOOKUP(A21,'Pivot Tables'!$A$3:$H$30,2,FALSE)</f>
        <v>117</v>
      </c>
      <c r="C21" s="6" t="s">
        <v>1148</v>
      </c>
      <c r="D21" s="7">
        <f>VLOOKUP(A21,'Pivot Tables'!$A$35:$H$53,3,FALSE)</f>
        <v>-1.6929938309325216</v>
      </c>
      <c r="E21" s="7">
        <f>VLOOKUP(A21,'Pivot Tables'!$A$35:$H$53,4,FALSE)</f>
        <v>2.9002642261749729</v>
      </c>
      <c r="F21" s="7">
        <f>VLOOKUP(A21,'Pivot Tables'!$A$35:$H$53,5,FALSE)</f>
        <v>6.9116797146673115</v>
      </c>
      <c r="G21" s="8">
        <f t="shared" si="0"/>
        <v>8.6046735455998338</v>
      </c>
      <c r="H21" s="69">
        <f>VLOOKUP(A21,'18 Zone Tariffs'!$B$8:$N$25,10,FALSE)</f>
        <v>-0.194885</v>
      </c>
      <c r="I21" s="69">
        <f>VLOOKUP(A21,'18 Zone Tariffs'!$B$8:$N$25,11,FALSE)</f>
        <v>4.4783220000000004</v>
      </c>
    </row>
    <row r="22" spans="1:9" x14ac:dyDescent="0.3">
      <c r="A22" s="68"/>
      <c r="B22" s="68"/>
      <c r="C22" s="9" t="s">
        <v>1149</v>
      </c>
      <c r="D22" s="7">
        <f>VLOOKUP(A21,'Pivot Tables'!$A$35:$H$53,6,FALSE)</f>
        <v>-2.8293733092868063</v>
      </c>
      <c r="E22" s="7">
        <f>VLOOKUP(A21,'Pivot Tables'!$A$35:$H$53,7,FALSE)</f>
        <v>-0.45256410547116738</v>
      </c>
      <c r="F22" s="7">
        <f>VLOOKUP(A21,'Pivot Tables'!$A$35:$H$53,8,FALSE)</f>
        <v>2.3767242446540449</v>
      </c>
      <c r="G22" s="8">
        <f t="shared" si="0"/>
        <v>5.2060975539408512</v>
      </c>
      <c r="H22" s="70"/>
      <c r="I22" s="70"/>
    </row>
    <row r="23" spans="1:9" x14ac:dyDescent="0.3">
      <c r="A23" s="65">
        <v>11</v>
      </c>
      <c r="B23" s="65">
        <f>VLOOKUP(A23,'Pivot Tables'!$A$3:$H$30,2,FALSE)</f>
        <v>90</v>
      </c>
      <c r="C23" s="3" t="s">
        <v>1148</v>
      </c>
      <c r="D23" s="12">
        <f>VLOOKUP(A23,'Pivot Tables'!$A$35:$H$53,3,FALSE)</f>
        <v>-8.0550649854631704</v>
      </c>
      <c r="E23" s="12">
        <f>VLOOKUP(A23,'Pivot Tables'!$A$35:$H$53,4,FALSE)</f>
        <v>-6.4060221605042704</v>
      </c>
      <c r="F23" s="12">
        <f>VLOOKUP(A23,'Pivot Tables'!$A$35:$H$53,5,FALSE)</f>
        <v>-5.001918372661855</v>
      </c>
      <c r="G23" s="4">
        <f t="shared" si="0"/>
        <v>3.0531466128013154</v>
      </c>
      <c r="H23" s="66">
        <f>VLOOKUP(A23,'18 Zone Tariffs'!$B$8:$N$25,10,FALSE)</f>
        <v>6.8544369999999999</v>
      </c>
      <c r="I23" s="66">
        <f>VLOOKUP(A23,'18 Zone Tariffs'!$B$8:$N$25,11,FALSE)</f>
        <v>-5.7970370000000004</v>
      </c>
    </row>
    <row r="24" spans="1:9" x14ac:dyDescent="0.3">
      <c r="A24" s="65"/>
      <c r="B24" s="65"/>
      <c r="C24" s="5" t="s">
        <v>1149</v>
      </c>
      <c r="D24" s="13">
        <f>VLOOKUP(A23,'Pivot Tables'!$A$35:$H$53,6,FALSE)</f>
        <v>2.730911137415752</v>
      </c>
      <c r="E24" s="13">
        <f>VLOOKUP(A23,'Pivot Tables'!$A$35:$H$53,7,FALSE)</f>
        <v>4.2544791045560393</v>
      </c>
      <c r="F24" s="13">
        <f>VLOOKUP(A23,'Pivot Tables'!$A$35:$H$53,8,FALSE)</f>
        <v>9.1686675962271824</v>
      </c>
      <c r="G24" s="4">
        <f t="shared" si="0"/>
        <v>6.43775645881143</v>
      </c>
      <c r="H24" s="67"/>
      <c r="I24" s="67"/>
    </row>
    <row r="25" spans="1:9" x14ac:dyDescent="0.3">
      <c r="A25" s="68">
        <v>12</v>
      </c>
      <c r="B25" s="68">
        <f>VLOOKUP(A25,'Pivot Tables'!$A$3:$H$30,2,FALSE)</f>
        <v>26</v>
      </c>
      <c r="C25" s="6" t="s">
        <v>1148</v>
      </c>
      <c r="D25" s="7">
        <f>VLOOKUP(A25,'Pivot Tables'!$A$35:$H$53,3,FALSE)</f>
        <v>-8.4744031106295434</v>
      </c>
      <c r="E25" s="7">
        <f>VLOOKUP(A25,'Pivot Tables'!$A$35:$H$53,4,FALSE)</f>
        <v>-6.4610354231638913</v>
      </c>
      <c r="F25" s="7">
        <f>VLOOKUP(A25,'Pivot Tables'!$A$35:$H$53,5,FALSE)</f>
        <v>-3.2092172876505849</v>
      </c>
      <c r="G25" s="8">
        <f t="shared" si="0"/>
        <v>5.2651858229789585</v>
      </c>
      <c r="H25" s="69">
        <f>VLOOKUP(A25,'18 Zone Tariffs'!$B$8:$N$25,10,FALSE)</f>
        <v>3.6250260000000001</v>
      </c>
      <c r="I25" s="69">
        <f>VLOOKUP(A25,'18 Zone Tariffs'!$B$8:$N$25,11,FALSE)</f>
        <v>-5.4727990000000002</v>
      </c>
    </row>
    <row r="26" spans="1:9" x14ac:dyDescent="0.3">
      <c r="A26" s="68"/>
      <c r="B26" s="68"/>
      <c r="C26" s="9" t="s">
        <v>1149</v>
      </c>
      <c r="D26" s="7">
        <f>VLOOKUP(A25,'Pivot Tables'!$A$35:$H$53,6,FALSE)</f>
        <v>1.2038379302047442</v>
      </c>
      <c r="E26" s="7">
        <f>VLOOKUP(A25,'Pivot Tables'!$A$35:$H$53,7,FALSE)</f>
        <v>1.8387419607083828</v>
      </c>
      <c r="F26" s="7">
        <f>VLOOKUP(A25,'Pivot Tables'!$A$35:$H$53,8,FALSE)</f>
        <v>4.541495541275669</v>
      </c>
      <c r="G26" s="8">
        <f t="shared" si="0"/>
        <v>3.3376576110709246</v>
      </c>
      <c r="H26" s="70"/>
      <c r="I26" s="70"/>
    </row>
    <row r="27" spans="1:9" x14ac:dyDescent="0.3">
      <c r="A27" s="65">
        <v>13</v>
      </c>
      <c r="B27" s="65">
        <f>VLOOKUP(A27,'Pivot Tables'!$A$3:$H$30,2,FALSE)</f>
        <v>34</v>
      </c>
      <c r="C27" s="3" t="s">
        <v>1148</v>
      </c>
      <c r="D27" s="12">
        <f>VLOOKUP(A27,'Pivot Tables'!$A$35:$H$53,3,FALSE)</f>
        <v>-9.6855149909877234</v>
      </c>
      <c r="E27" s="12">
        <f>VLOOKUP(A27,'Pivot Tables'!$A$35:$H$53,4,FALSE)</f>
        <v>-8.3465173891440809</v>
      </c>
      <c r="F27" s="12">
        <f>VLOOKUP(A27,'Pivot Tables'!$A$35:$H$53,5,FALSE)</f>
        <v>-6.2755443987893589</v>
      </c>
      <c r="G27" s="4">
        <f t="shared" si="0"/>
        <v>3.4099705921983645</v>
      </c>
      <c r="H27" s="66">
        <f>VLOOKUP(A27,'18 Zone Tariffs'!$B$8:$N$25,10,FALSE)</f>
        <v>4.5989890000000004</v>
      </c>
      <c r="I27" s="66">
        <f>VLOOKUP(A27,'18 Zone Tariffs'!$B$8:$N$25,11,FALSE)</f>
        <v>-8.4984350000000006</v>
      </c>
    </row>
    <row r="28" spans="1:9" x14ac:dyDescent="0.3">
      <c r="A28" s="65"/>
      <c r="B28" s="65"/>
      <c r="C28" s="5" t="s">
        <v>1149</v>
      </c>
      <c r="D28" s="13">
        <f>VLOOKUP(A27,'Pivot Tables'!$A$35:$H$53,6,FALSE)</f>
        <v>3.8448545017150835</v>
      </c>
      <c r="E28" s="13">
        <f>VLOOKUP(A27,'Pivot Tables'!$A$35:$H$53,7,FALSE)</f>
        <v>4.625174068969983</v>
      </c>
      <c r="F28" s="13">
        <f>VLOOKUP(A27,'Pivot Tables'!$A$35:$H$53,8,FALSE)</f>
        <v>5.1547705959441998</v>
      </c>
      <c r="G28" s="4">
        <f t="shared" si="0"/>
        <v>1.3099160942291164</v>
      </c>
      <c r="H28" s="67"/>
      <c r="I28" s="67"/>
    </row>
    <row r="29" spans="1:9" x14ac:dyDescent="0.3">
      <c r="A29" s="68">
        <v>14</v>
      </c>
      <c r="B29" s="68">
        <f>VLOOKUP(A29,'Pivot Tables'!$A$3:$H$30,2,FALSE)</f>
        <v>7</v>
      </c>
      <c r="C29" s="6" t="s">
        <v>1148</v>
      </c>
      <c r="D29" s="7">
        <f>VLOOKUP(A29,'Pivot Tables'!$A$35:$H$53,3,FALSE)</f>
        <v>-7.0274201373078053</v>
      </c>
      <c r="E29" s="7">
        <f>VLOOKUP(A29,'Pivot Tables'!$A$35:$H$53,4,FALSE)</f>
        <v>-6.0796814709321438</v>
      </c>
      <c r="F29" s="7">
        <f>VLOOKUP(A29,'Pivot Tables'!$A$35:$H$53,5,FALSE)</f>
        <v>-5.8692074049258895</v>
      </c>
      <c r="G29" s="8">
        <f t="shared" si="0"/>
        <v>1.1582127323819158</v>
      </c>
      <c r="H29" s="69">
        <f>VLOOKUP(A29,'18 Zone Tariffs'!$B$8:$N$25,10,FALSE)</f>
        <v>5.8040159999999998</v>
      </c>
      <c r="I29" s="69">
        <f>VLOOKUP(A29,'18 Zone Tariffs'!$B$8:$N$25,11,FALSE)</f>
        <v>-5.7725039999999996</v>
      </c>
    </row>
    <row r="30" spans="1:9" x14ac:dyDescent="0.3">
      <c r="A30" s="68"/>
      <c r="B30" s="68"/>
      <c r="C30" s="9" t="s">
        <v>1149</v>
      </c>
      <c r="D30" s="7">
        <f>VLOOKUP(A29,'Pivot Tables'!$A$35:$H$53,6,FALSE)</f>
        <v>-0.62707111390435322</v>
      </c>
      <c r="E30" s="7">
        <f>VLOOKUP(A29,'Pivot Tables'!$A$35:$H$53,7,FALSE)</f>
        <v>4.3003270716091873</v>
      </c>
      <c r="F30" s="7">
        <f>VLOOKUP(A29,'Pivot Tables'!$A$35:$H$53,8,FALSE)</f>
        <v>6.2940676622267864</v>
      </c>
      <c r="G30" s="8">
        <f t="shared" si="0"/>
        <v>6.9211387761311398</v>
      </c>
      <c r="H30" s="70"/>
      <c r="I30" s="70"/>
    </row>
    <row r="31" spans="1:9" x14ac:dyDescent="0.3">
      <c r="A31" s="65">
        <v>15</v>
      </c>
      <c r="B31" s="65">
        <f>VLOOKUP(A31,'Pivot Tables'!$A$3:$H$30,2,FALSE)</f>
        <v>58</v>
      </c>
      <c r="C31" s="3" t="s">
        <v>1148</v>
      </c>
      <c r="D31" s="12">
        <f>VLOOKUP(A31,'Pivot Tables'!$A$35:$H$53,3,FALSE)</f>
        <v>-4.5545456168645471</v>
      </c>
      <c r="E31" s="12">
        <f>VLOOKUP(A31,'Pivot Tables'!$A$35:$H$53,4,FALSE)</f>
        <v>-2.503344899966756</v>
      </c>
      <c r="F31" s="12">
        <f>VLOOKUP(A31,'Pivot Tables'!$A$35:$H$53,5,FALSE)</f>
        <v>0.73867896030948021</v>
      </c>
      <c r="G31" s="4">
        <f t="shared" si="0"/>
        <v>5.2932245771740272</v>
      </c>
      <c r="H31" s="66">
        <f>VLOOKUP(A31,'18 Zone Tariffs'!$B$8:$N$25,10,FALSE)</f>
        <v>0.76172099999999998</v>
      </c>
      <c r="I31" s="66">
        <f>VLOOKUP(A31,'18 Zone Tariffs'!$B$8:$N$25,11,FALSE)</f>
        <v>-2.7128359999999998</v>
      </c>
    </row>
    <row r="32" spans="1:9" x14ac:dyDescent="0.3">
      <c r="A32" s="65"/>
      <c r="B32" s="65"/>
      <c r="C32" s="5" t="s">
        <v>1149</v>
      </c>
      <c r="D32" s="13">
        <f>VLOOKUP(A31,'Pivot Tables'!$A$35:$H$53,6,FALSE)</f>
        <v>9.4894323360289856E-2</v>
      </c>
      <c r="E32" s="13">
        <f>VLOOKUP(A31,'Pivot Tables'!$A$35:$H$53,7,FALSE)</f>
        <v>0.72423175687937269</v>
      </c>
      <c r="F32" s="13">
        <f>VLOOKUP(A31,'Pivot Tables'!$A$35:$H$53,8,FALSE)</f>
        <v>1.0810462161049779</v>
      </c>
      <c r="G32" s="4">
        <f t="shared" si="0"/>
        <v>0.98615189274468795</v>
      </c>
      <c r="H32" s="67"/>
      <c r="I32" s="67"/>
    </row>
    <row r="33" spans="1:9" x14ac:dyDescent="0.3">
      <c r="A33" s="68">
        <v>16</v>
      </c>
      <c r="B33" s="68">
        <f>VLOOKUP(A33,'Pivot Tables'!$A$3:$H$30,2,FALSE)</f>
        <v>68</v>
      </c>
      <c r="C33" s="6" t="s">
        <v>1148</v>
      </c>
      <c r="D33" s="7">
        <f>VLOOKUP(A33,'Pivot Tables'!$A$35:$H$53,3,FALSE)</f>
        <v>-0.31022760696021856</v>
      </c>
      <c r="E33" s="7">
        <f>VLOOKUP(A33,'Pivot Tables'!$A$35:$H$53,4,FALSE)</f>
        <v>2.9126336819356711</v>
      </c>
      <c r="F33" s="7">
        <f>VLOOKUP(A33,'Pivot Tables'!$A$35:$H$53,5,FALSE)</f>
        <v>5.9008621878826899</v>
      </c>
      <c r="G33" s="8">
        <f t="shared" si="0"/>
        <v>6.2110897948429082</v>
      </c>
      <c r="H33" s="69">
        <f>VLOOKUP(A33,'18 Zone Tariffs'!$B$8:$N$25,10,FALSE)</f>
        <v>-3.10406</v>
      </c>
      <c r="I33" s="69">
        <f>VLOOKUP(A33,'18 Zone Tariffs'!$B$8:$N$25,11,FALSE)</f>
        <v>3.6741700000000002</v>
      </c>
    </row>
    <row r="34" spans="1:9" x14ac:dyDescent="0.3">
      <c r="A34" s="68"/>
      <c r="B34" s="68"/>
      <c r="C34" s="9" t="s">
        <v>1149</v>
      </c>
      <c r="D34" s="7">
        <f>VLOOKUP(A33,'Pivot Tables'!$A$35:$H$53,6,FALSE)</f>
        <v>-4.5028413808420416</v>
      </c>
      <c r="E34" s="7">
        <f>VLOOKUP(A33,'Pivot Tables'!$A$35:$H$53,7,FALSE)</f>
        <v>-3.3207450985088163</v>
      </c>
      <c r="F34" s="7">
        <f>VLOOKUP(A33,'Pivot Tables'!$A$35:$H$53,8,FALSE)</f>
        <v>-0.96979380126567372</v>
      </c>
      <c r="G34" s="8">
        <f t="shared" si="0"/>
        <v>3.5330475795763681</v>
      </c>
      <c r="H34" s="70"/>
      <c r="I34" s="70"/>
    </row>
    <row r="35" spans="1:9" x14ac:dyDescent="0.3">
      <c r="A35" s="65">
        <v>17</v>
      </c>
      <c r="B35" s="65">
        <f>VLOOKUP(A35,'Pivot Tables'!$A$3:$H$30,2,FALSE)</f>
        <v>10</v>
      </c>
      <c r="C35" s="3" t="s">
        <v>1148</v>
      </c>
      <c r="D35" s="12">
        <f>VLOOKUP(A35,'Pivot Tables'!$A$35:$H$53,3,FALSE)</f>
        <v>-5.5977222962396791</v>
      </c>
      <c r="E35" s="12">
        <f>VLOOKUP(A35,'Pivot Tables'!$A$35:$H$53,4,FALSE)</f>
        <v>-3.5601323941302585</v>
      </c>
      <c r="F35" s="12">
        <f>VLOOKUP(A35,'Pivot Tables'!$A$35:$H$53,5,FALSE)</f>
        <v>0.16328287122208798</v>
      </c>
      <c r="G35" s="4">
        <f t="shared" si="0"/>
        <v>5.7610051674617671</v>
      </c>
      <c r="H35" s="66">
        <f>VLOOKUP(A35,'18 Zone Tariffs'!$B$8:$N$25,10,FALSE)</f>
        <v>-1.201403</v>
      </c>
      <c r="I35" s="66">
        <f>VLOOKUP(A35,'18 Zone Tariffs'!$B$8:$N$25,11,FALSE)</f>
        <v>-3.2645879999999998</v>
      </c>
    </row>
    <row r="36" spans="1:9" x14ac:dyDescent="0.3">
      <c r="A36" s="65"/>
      <c r="B36" s="65"/>
      <c r="C36" s="5" t="s">
        <v>1149</v>
      </c>
      <c r="D36" s="13">
        <f>VLOOKUP(A35,'Pivot Tables'!$A$35:$H$53,6,FALSE)</f>
        <v>-1.9788677671083312</v>
      </c>
      <c r="E36" s="13">
        <f>VLOOKUP(A35,'Pivot Tables'!$A$35:$H$53,7,FALSE)</f>
        <v>-1.4682297757149694</v>
      </c>
      <c r="F36" s="13">
        <f>VLOOKUP(A35,'Pivot Tables'!$A$35:$H$53,8,FALSE)</f>
        <v>-0.62134622122520378</v>
      </c>
      <c r="G36" s="4">
        <f t="shared" si="0"/>
        <v>1.3575215458831273</v>
      </c>
      <c r="H36" s="67"/>
      <c r="I36" s="67"/>
    </row>
    <row r="37" spans="1:9" x14ac:dyDescent="0.3">
      <c r="A37" s="68">
        <v>18</v>
      </c>
      <c r="B37" s="68">
        <f>VLOOKUP(A37,'Pivot Tables'!$A$3:$H$30,2,FALSE)</f>
        <v>67</v>
      </c>
      <c r="C37" s="6" t="s">
        <v>1148</v>
      </c>
      <c r="D37" s="7">
        <f>VLOOKUP(A37,'Pivot Tables'!$A$35:$H$53,3,FALSE)</f>
        <v>-9.8538885661312623</v>
      </c>
      <c r="E37" s="7">
        <f>VLOOKUP(A37,'Pivot Tables'!$A$35:$H$53,4,FALSE)</f>
        <v>-1.5877964364077206</v>
      </c>
      <c r="F37" s="7">
        <f>VLOOKUP(A37,'Pivot Tables'!$A$35:$H$53,5,FALSE)</f>
        <v>4.9877084975399759</v>
      </c>
      <c r="G37" s="8">
        <f t="shared" si="0"/>
        <v>14.841597063671237</v>
      </c>
      <c r="H37" s="69">
        <f>VLOOKUP(A37,'18 Zone Tariffs'!$B$8:$N$25,10,FALSE)</f>
        <v>-0.94677199999999995</v>
      </c>
      <c r="I37" s="69">
        <f>VLOOKUP(A37,'18 Zone Tariffs'!$B$8:$N$25,11,FALSE)</f>
        <v>-3.3790179999999999</v>
      </c>
    </row>
    <row r="38" spans="1:9" x14ac:dyDescent="0.3">
      <c r="A38" s="68"/>
      <c r="B38" s="68"/>
      <c r="C38" s="9" t="s">
        <v>1149</v>
      </c>
      <c r="D38" s="7">
        <f>VLOOKUP(A37,'Pivot Tables'!$A$35:$H$53,6,FALSE)</f>
        <v>-8.6601746642501602</v>
      </c>
      <c r="E38" s="7">
        <f>VLOOKUP(A37,'Pivot Tables'!$A$35:$H$53,7,FALSE)</f>
        <v>-2.8078768852846352</v>
      </c>
      <c r="F38" s="7">
        <f>VLOOKUP(A37,'Pivot Tables'!$A$35:$H$53,8,FALSE)</f>
        <v>2.4149931809709599</v>
      </c>
      <c r="G38" s="8">
        <f t="shared" si="0"/>
        <v>11.07516784522112</v>
      </c>
      <c r="H38" s="70"/>
      <c r="I38" s="70"/>
    </row>
  </sheetData>
  <mergeCells count="78">
    <mergeCell ref="A35:A36"/>
    <mergeCell ref="B35:B36"/>
    <mergeCell ref="H35:H36"/>
    <mergeCell ref="I35:I36"/>
    <mergeCell ref="A37:A38"/>
    <mergeCell ref="B37:B38"/>
    <mergeCell ref="H37:H38"/>
    <mergeCell ref="I37:I38"/>
    <mergeCell ref="A31:A32"/>
    <mergeCell ref="B31:B32"/>
    <mergeCell ref="H31:H32"/>
    <mergeCell ref="I31:I32"/>
    <mergeCell ref="A33:A34"/>
    <mergeCell ref="B33:B34"/>
    <mergeCell ref="H33:H34"/>
    <mergeCell ref="I33:I34"/>
    <mergeCell ref="A27:A28"/>
    <mergeCell ref="B27:B28"/>
    <mergeCell ref="H27:H28"/>
    <mergeCell ref="I27:I28"/>
    <mergeCell ref="A29:A30"/>
    <mergeCell ref="B29:B30"/>
    <mergeCell ref="H29:H30"/>
    <mergeCell ref="I29:I30"/>
    <mergeCell ref="A23:A24"/>
    <mergeCell ref="B23:B24"/>
    <mergeCell ref="H23:H24"/>
    <mergeCell ref="I23:I24"/>
    <mergeCell ref="A25:A26"/>
    <mergeCell ref="B25:B26"/>
    <mergeCell ref="H25:H26"/>
    <mergeCell ref="I25:I26"/>
    <mergeCell ref="A19:A20"/>
    <mergeCell ref="B19:B20"/>
    <mergeCell ref="H19:H20"/>
    <mergeCell ref="I19:I20"/>
    <mergeCell ref="A21:A22"/>
    <mergeCell ref="B21:B22"/>
    <mergeCell ref="H21:H22"/>
    <mergeCell ref="I21:I22"/>
    <mergeCell ref="A15:A16"/>
    <mergeCell ref="B15:B16"/>
    <mergeCell ref="H15:H16"/>
    <mergeCell ref="I15:I16"/>
    <mergeCell ref="A17:A18"/>
    <mergeCell ref="B17:B18"/>
    <mergeCell ref="H17:H18"/>
    <mergeCell ref="I17:I18"/>
    <mergeCell ref="A11:A12"/>
    <mergeCell ref="B11:B12"/>
    <mergeCell ref="H11:H12"/>
    <mergeCell ref="I11:I12"/>
    <mergeCell ref="A13:A14"/>
    <mergeCell ref="B13:B14"/>
    <mergeCell ref="H13:H14"/>
    <mergeCell ref="I13:I14"/>
    <mergeCell ref="A7:A8"/>
    <mergeCell ref="B7:B8"/>
    <mergeCell ref="H7:H8"/>
    <mergeCell ref="I7:I8"/>
    <mergeCell ref="A9:A10"/>
    <mergeCell ref="B9:B10"/>
    <mergeCell ref="H9:H10"/>
    <mergeCell ref="I9:I10"/>
    <mergeCell ref="A3:A4"/>
    <mergeCell ref="B3:B4"/>
    <mergeCell ref="H3:H4"/>
    <mergeCell ref="I3:I4"/>
    <mergeCell ref="A5:A6"/>
    <mergeCell ref="B5:B6"/>
    <mergeCell ref="H5:H6"/>
    <mergeCell ref="I5:I6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7319-3D56-4F6E-B187-3C0BDD96A32B}">
  <sheetPr>
    <tabColor theme="7" tint="0.79998168889431442"/>
  </sheetPr>
  <dimension ref="B2:V84"/>
  <sheetViews>
    <sheetView showGridLines="0" topLeftCell="A13" workbookViewId="0">
      <selection activeCell="P37" sqref="P37"/>
    </sheetView>
  </sheetViews>
  <sheetFormatPr defaultRowHeight="14.4" x14ac:dyDescent="0.3"/>
  <cols>
    <col min="1" max="1" width="3" customWidth="1"/>
    <col min="2" max="2" width="8" style="14" customWidth="1"/>
    <col min="3" max="3" width="39.44140625" customWidth="1"/>
    <col min="4" max="6" width="9.5546875" customWidth="1"/>
    <col min="7" max="7" width="11.109375" customWidth="1"/>
    <col min="8" max="8" width="8.5546875" style="14" customWidth="1"/>
    <col min="9" max="9" width="8.5546875" style="41" customWidth="1"/>
    <col min="10" max="10" width="3.44140625" customWidth="1"/>
    <col min="11" max="13" width="9.5546875" customWidth="1"/>
    <col min="14" max="14" width="11.44140625" customWidth="1"/>
  </cols>
  <sheetData>
    <row r="2" spans="2:22" x14ac:dyDescent="0.3">
      <c r="D2" s="80" t="s">
        <v>1150</v>
      </c>
      <c r="E2" s="80"/>
      <c r="F2" s="80"/>
      <c r="G2" s="80"/>
      <c r="H2" s="80"/>
      <c r="I2" s="80"/>
      <c r="K2" s="80" t="s">
        <v>1151</v>
      </c>
      <c r="L2" s="80"/>
      <c r="M2" s="80"/>
      <c r="N2" s="80"/>
      <c r="P2" s="72" t="s">
        <v>1152</v>
      </c>
      <c r="Q2" s="72"/>
      <c r="R2" s="72"/>
      <c r="S2" s="72"/>
      <c r="T2" s="72"/>
      <c r="U2" s="72"/>
      <c r="V2" s="72"/>
    </row>
    <row r="3" spans="2:22" x14ac:dyDescent="0.3">
      <c r="B3" s="16"/>
      <c r="C3" s="17"/>
      <c r="D3" s="73" t="s">
        <v>1153</v>
      </c>
      <c r="E3" s="73" t="s">
        <v>1154</v>
      </c>
      <c r="F3" s="73" t="s">
        <v>1155</v>
      </c>
      <c r="G3" s="73" t="s">
        <v>1156</v>
      </c>
      <c r="H3" s="75" t="s">
        <v>1157</v>
      </c>
      <c r="I3" s="77" t="s">
        <v>1158</v>
      </c>
      <c r="K3" s="79" t="s">
        <v>1159</v>
      </c>
      <c r="L3" s="79" t="s">
        <v>1160</v>
      </c>
      <c r="M3" s="79" t="s">
        <v>1155</v>
      </c>
      <c r="N3" s="79" t="s">
        <v>1156</v>
      </c>
      <c r="P3" s="15"/>
      <c r="Q3" s="15"/>
      <c r="R3" s="15"/>
      <c r="S3" s="15"/>
      <c r="T3" s="15"/>
      <c r="U3" s="15"/>
      <c r="V3" s="15"/>
    </row>
    <row r="4" spans="2:22" x14ac:dyDescent="0.3">
      <c r="B4" s="16"/>
      <c r="C4" s="17"/>
      <c r="D4" s="74"/>
      <c r="E4" s="74"/>
      <c r="F4" s="74"/>
      <c r="G4" s="74"/>
      <c r="H4" s="76"/>
      <c r="I4" s="78"/>
      <c r="K4" s="79"/>
      <c r="L4" s="79"/>
      <c r="M4" s="79"/>
      <c r="N4" s="79"/>
      <c r="P4" s="15"/>
      <c r="Q4" s="15"/>
      <c r="R4" s="15"/>
      <c r="S4" s="15"/>
      <c r="T4" s="15"/>
      <c r="U4" s="15"/>
      <c r="V4" s="15"/>
    </row>
    <row r="5" spans="2:22" x14ac:dyDescent="0.3">
      <c r="B5" s="16"/>
      <c r="C5" s="17"/>
      <c r="D5" s="74"/>
      <c r="E5" s="74"/>
      <c r="F5" s="74"/>
      <c r="G5" s="74"/>
      <c r="H5" s="76"/>
      <c r="I5" s="78"/>
      <c r="K5" s="73"/>
      <c r="L5" s="73"/>
      <c r="M5" s="73"/>
      <c r="N5" s="73"/>
      <c r="P5" s="15"/>
      <c r="Q5" s="15"/>
      <c r="R5" s="15"/>
      <c r="S5" s="15"/>
      <c r="T5" s="15"/>
      <c r="U5" s="15"/>
      <c r="V5" s="15"/>
    </row>
    <row r="6" spans="2:22" x14ac:dyDescent="0.3">
      <c r="B6" s="18" t="s">
        <v>1137</v>
      </c>
      <c r="C6" s="19" t="s">
        <v>1161</v>
      </c>
      <c r="D6" s="20" t="s">
        <v>1162</v>
      </c>
      <c r="E6" s="20" t="s">
        <v>1162</v>
      </c>
      <c r="F6" s="20" t="s">
        <v>1162</v>
      </c>
      <c r="G6" s="20" t="s">
        <v>1162</v>
      </c>
      <c r="H6" s="76"/>
      <c r="I6" s="78"/>
      <c r="K6" s="20" t="s">
        <v>1147</v>
      </c>
      <c r="L6" s="20" t="s">
        <v>1147</v>
      </c>
      <c r="M6" s="20" t="s">
        <v>1147</v>
      </c>
      <c r="N6" s="20" t="s">
        <v>1147</v>
      </c>
      <c r="P6" s="15"/>
      <c r="Q6" s="15"/>
      <c r="R6" s="15"/>
      <c r="S6" s="15"/>
      <c r="T6" s="15"/>
      <c r="U6" s="15"/>
      <c r="V6" s="15"/>
    </row>
    <row r="7" spans="2:22" ht="9.75" customHeight="1" x14ac:dyDescent="0.3">
      <c r="B7" s="21"/>
      <c r="C7" s="22"/>
      <c r="D7" s="21"/>
      <c r="E7" s="21"/>
      <c r="F7" s="21"/>
      <c r="G7" s="21"/>
      <c r="H7" s="23"/>
      <c r="I7" s="24"/>
      <c r="K7" s="25"/>
      <c r="L7" s="25"/>
      <c r="M7" s="25"/>
      <c r="N7" s="25"/>
      <c r="P7" s="15"/>
      <c r="Q7" s="15"/>
      <c r="R7" s="15"/>
      <c r="S7" s="15"/>
      <c r="T7" s="15"/>
      <c r="U7" s="15"/>
      <c r="V7" s="15"/>
    </row>
    <row r="8" spans="2:22" x14ac:dyDescent="0.3">
      <c r="B8" s="26">
        <v>1</v>
      </c>
      <c r="C8" s="27" t="s">
        <v>1163</v>
      </c>
      <c r="D8" s="50">
        <v>2.2152869827024935</v>
      </c>
      <c r="E8" s="50">
        <v>55.149539573920933</v>
      </c>
      <c r="F8" s="50">
        <v>191.76539370838705</v>
      </c>
      <c r="G8" s="50">
        <v>-36.896342840418761</v>
      </c>
      <c r="H8" s="46">
        <f>SUM(D8:G8)</f>
        <v>212.23387742459173</v>
      </c>
      <c r="I8" s="28">
        <f>H8/$H$36</f>
        <v>0.60973327042961944</v>
      </c>
      <c r="J8" s="29"/>
      <c r="K8" s="30">
        <v>2.679675</v>
      </c>
      <c r="L8" s="30">
        <v>24.636776999999999</v>
      </c>
      <c r="M8" s="30">
        <v>35.835047000000003</v>
      </c>
      <c r="N8" s="30">
        <v>-6.1830879999999997</v>
      </c>
      <c r="P8" s="15"/>
      <c r="Q8" s="15"/>
      <c r="R8" s="15"/>
      <c r="S8" s="15"/>
      <c r="T8" s="15"/>
      <c r="U8" s="15"/>
      <c r="V8" s="15"/>
    </row>
    <row r="9" spans="2:22" x14ac:dyDescent="0.3">
      <c r="B9" s="31">
        <v>2</v>
      </c>
      <c r="C9" s="32" t="s">
        <v>1164</v>
      </c>
      <c r="D9" s="51">
        <v>0</v>
      </c>
      <c r="E9" s="51">
        <v>9.7301928177539878</v>
      </c>
      <c r="F9" s="51">
        <v>27.665667474242611</v>
      </c>
      <c r="G9" s="51">
        <v>-6.2140037461868607</v>
      </c>
      <c r="H9" s="47">
        <f t="shared" ref="H9:H34" si="0">SUM(D9:G9)</f>
        <v>31.181856545809737</v>
      </c>
      <c r="I9" s="33">
        <f t="shared" ref="I9:I34" si="1">H9/$H$36</f>
        <v>8.9583320063966368E-2</v>
      </c>
      <c r="J9" s="29"/>
      <c r="K9" s="34">
        <v>0.81459599999999999</v>
      </c>
      <c r="L9" s="34">
        <v>24.636612</v>
      </c>
      <c r="M9" s="34">
        <v>27.528027000000002</v>
      </c>
      <c r="N9" s="34">
        <v>-6.1830879999999997</v>
      </c>
      <c r="P9" s="15"/>
      <c r="Q9" s="15"/>
      <c r="R9" s="15"/>
      <c r="S9" s="15"/>
      <c r="T9" s="15"/>
      <c r="U9" s="15"/>
      <c r="V9" s="15"/>
    </row>
    <row r="10" spans="2:22" x14ac:dyDescent="0.3">
      <c r="B10" s="31">
        <v>3</v>
      </c>
      <c r="C10" s="32" t="s">
        <v>1165</v>
      </c>
      <c r="D10" s="51">
        <v>0.72006158697053324</v>
      </c>
      <c r="E10" s="51">
        <v>5.5253132668189293</v>
      </c>
      <c r="F10" s="51">
        <v>18.206141736451396</v>
      </c>
      <c r="G10" s="51">
        <v>-3.6399840849554281</v>
      </c>
      <c r="H10" s="47">
        <f t="shared" si="0"/>
        <v>20.811532505285427</v>
      </c>
      <c r="I10" s="33">
        <f t="shared" si="1"/>
        <v>5.9790095394212837E-2</v>
      </c>
      <c r="J10" s="29"/>
      <c r="K10" s="34">
        <v>3.4971420000000002</v>
      </c>
      <c r="L10" s="34">
        <v>23.492605000000001</v>
      </c>
      <c r="M10" s="34">
        <v>30.926009000000001</v>
      </c>
      <c r="N10" s="34">
        <v>-6.1830879999999997</v>
      </c>
      <c r="P10" s="15"/>
      <c r="Q10" s="15"/>
      <c r="R10" s="15"/>
      <c r="S10" s="15"/>
      <c r="T10" s="15"/>
      <c r="U10" s="15"/>
      <c r="V10" s="15"/>
    </row>
    <row r="11" spans="2:22" x14ac:dyDescent="0.3">
      <c r="B11" s="31">
        <v>4</v>
      </c>
      <c r="C11" s="32" t="s">
        <v>1166</v>
      </c>
      <c r="D11" s="51">
        <v>0</v>
      </c>
      <c r="E11" s="51">
        <v>0.84563621838573089</v>
      </c>
      <c r="F11" s="51">
        <v>3.697440358464716</v>
      </c>
      <c r="G11" s="51">
        <v>-0.56451596221578149</v>
      </c>
      <c r="H11" s="47">
        <f t="shared" si="0"/>
        <v>3.9785606146346653</v>
      </c>
      <c r="I11" s="33">
        <f t="shared" si="1"/>
        <v>1.1430129838840633E-2</v>
      </c>
      <c r="J11" s="29"/>
      <c r="K11" s="34">
        <v>3.3849100000000001</v>
      </c>
      <c r="L11" s="34">
        <v>23.492605000000001</v>
      </c>
      <c r="M11" s="34">
        <v>40.497703999999999</v>
      </c>
      <c r="N11" s="34">
        <v>-6.1830879999999997</v>
      </c>
      <c r="P11" s="15"/>
      <c r="Q11" s="15"/>
      <c r="R11" s="15"/>
      <c r="S11" s="15"/>
      <c r="T11" s="15"/>
      <c r="U11" s="15"/>
      <c r="V11" s="15"/>
    </row>
    <row r="12" spans="2:22" x14ac:dyDescent="0.3">
      <c r="B12" s="31">
        <v>5</v>
      </c>
      <c r="C12" s="32" t="s">
        <v>1167</v>
      </c>
      <c r="D12" s="51">
        <v>0.65421588934766584</v>
      </c>
      <c r="E12" s="51">
        <v>19.884653405085793</v>
      </c>
      <c r="F12" s="51">
        <v>53.256666448396722</v>
      </c>
      <c r="G12" s="51">
        <v>-13.747478536588925</v>
      </c>
      <c r="H12" s="47">
        <f t="shared" si="0"/>
        <v>60.048057206241253</v>
      </c>
      <c r="I12" s="33">
        <f t="shared" si="1"/>
        <v>0.17251392071614641</v>
      </c>
      <c r="J12" s="29"/>
      <c r="K12" s="34">
        <v>2.7697539999999998</v>
      </c>
      <c r="L12" s="34">
        <v>22.273434000000002</v>
      </c>
      <c r="M12" s="34">
        <v>25.066217999999999</v>
      </c>
      <c r="N12" s="34">
        <v>-6.1830879999999997</v>
      </c>
      <c r="P12" s="15"/>
      <c r="Q12" s="15"/>
      <c r="R12" s="15"/>
      <c r="S12" s="15"/>
      <c r="T12" s="15"/>
      <c r="U12" s="15"/>
      <c r="V12" s="15"/>
    </row>
    <row r="13" spans="2:22" x14ac:dyDescent="0.3">
      <c r="B13" s="31">
        <v>6</v>
      </c>
      <c r="C13" s="32" t="s">
        <v>1168</v>
      </c>
      <c r="D13" s="51">
        <v>0.25939003585399756</v>
      </c>
      <c r="E13" s="51">
        <v>0.62342731819015318</v>
      </c>
      <c r="F13" s="51">
        <v>1.4981716854194354</v>
      </c>
      <c r="G13" s="51">
        <v>-0.39262610734613507</v>
      </c>
      <c r="H13" s="47">
        <f t="shared" si="0"/>
        <v>1.9883629321174512</v>
      </c>
      <c r="I13" s="33">
        <f t="shared" si="1"/>
        <v>5.7124293638359655E-3</v>
      </c>
      <c r="J13" s="29"/>
      <c r="K13" s="34">
        <v>4.0848820000000003</v>
      </c>
      <c r="L13" s="34">
        <v>22.005918000000001</v>
      </c>
      <c r="M13" s="34">
        <v>23.593254999999999</v>
      </c>
      <c r="N13" s="34">
        <v>-6.1830879999999997</v>
      </c>
      <c r="P13" s="15"/>
      <c r="Q13" s="15"/>
      <c r="R13" s="15"/>
      <c r="S13" s="15"/>
      <c r="T13" s="15"/>
      <c r="U13" s="15"/>
      <c r="V13" s="15"/>
    </row>
    <row r="14" spans="2:22" x14ac:dyDescent="0.3">
      <c r="B14" s="31">
        <v>7</v>
      </c>
      <c r="C14" s="32" t="s">
        <v>1169</v>
      </c>
      <c r="D14" s="51">
        <v>3.5686199595113113E-2</v>
      </c>
      <c r="E14" s="51">
        <v>4.7443535022668666</v>
      </c>
      <c r="F14" s="51">
        <v>20.29806639504697</v>
      </c>
      <c r="G14" s="51">
        <v>-3.8279499694171992</v>
      </c>
      <c r="H14" s="47">
        <f t="shared" si="0"/>
        <v>21.250156127491749</v>
      </c>
      <c r="I14" s="33">
        <f t="shared" si="1"/>
        <v>6.1050230764215542E-2</v>
      </c>
      <c r="J14" s="29"/>
      <c r="K14" s="34">
        <v>2.3790800000000001</v>
      </c>
      <c r="L14" s="34">
        <v>21.356318000000002</v>
      </c>
      <c r="M14" s="34">
        <v>32.786409999999997</v>
      </c>
      <c r="N14" s="34">
        <v>-6.1830879999999997</v>
      </c>
      <c r="P14" s="15"/>
      <c r="Q14" s="15"/>
      <c r="R14" s="15"/>
      <c r="S14" s="15"/>
      <c r="T14" s="15"/>
      <c r="U14" s="15"/>
      <c r="V14" s="15"/>
    </row>
    <row r="15" spans="2:22" x14ac:dyDescent="0.3">
      <c r="B15" s="31">
        <v>8</v>
      </c>
      <c r="C15" s="32" t="s">
        <v>1170</v>
      </c>
      <c r="D15" s="51">
        <v>3.2384551367370658</v>
      </c>
      <c r="E15" s="51">
        <v>1.1020612005316799</v>
      </c>
      <c r="F15" s="51">
        <v>2.4297248647508138</v>
      </c>
      <c r="G15" s="51">
        <v>-5.9357647724770022</v>
      </c>
      <c r="H15" s="47">
        <f t="shared" si="0"/>
        <v>0.83447642954255663</v>
      </c>
      <c r="I15" s="33">
        <f t="shared" si="1"/>
        <v>2.3973931431479321E-3</v>
      </c>
      <c r="J15" s="29"/>
      <c r="K15" s="34">
        <v>3.3733909999999998</v>
      </c>
      <c r="L15" s="34">
        <v>21.356318000000002</v>
      </c>
      <c r="M15" s="34">
        <v>19.989325000000001</v>
      </c>
      <c r="N15" s="34">
        <v>-6.1830879999999997</v>
      </c>
      <c r="P15" s="15"/>
      <c r="Q15" s="15"/>
      <c r="R15" s="15"/>
      <c r="S15" s="15"/>
      <c r="T15" s="15"/>
      <c r="U15" s="15"/>
      <c r="V15" s="15"/>
    </row>
    <row r="16" spans="2:22" x14ac:dyDescent="0.3">
      <c r="B16" s="31">
        <v>9</v>
      </c>
      <c r="C16" s="32" t="s">
        <v>1171</v>
      </c>
      <c r="D16" s="51">
        <v>2.5807366126925562</v>
      </c>
      <c r="E16" s="51">
        <v>2.3009093203622011</v>
      </c>
      <c r="F16" s="51">
        <v>4.9628696157901038</v>
      </c>
      <c r="G16" s="51">
        <v>-8.1684779592910068</v>
      </c>
      <c r="H16" s="47">
        <f t="shared" si="0"/>
        <v>1.6760375895538537</v>
      </c>
      <c r="I16" s="33">
        <f t="shared" si="1"/>
        <v>4.8151402275762919E-3</v>
      </c>
      <c r="J16" s="29"/>
      <c r="K16" s="34">
        <v>2.2365339999999998</v>
      </c>
      <c r="L16" s="34">
        <v>21.397437</v>
      </c>
      <c r="M16" s="34">
        <v>20.092694999999999</v>
      </c>
      <c r="N16" s="34">
        <v>-6.1830879999999997</v>
      </c>
      <c r="P16" s="15"/>
      <c r="Q16" s="15"/>
      <c r="R16" s="15"/>
      <c r="S16" s="15"/>
      <c r="T16" s="15"/>
      <c r="U16" s="15"/>
      <c r="V16" s="15"/>
    </row>
    <row r="17" spans="2:22" x14ac:dyDescent="0.3">
      <c r="B17" s="31">
        <v>10</v>
      </c>
      <c r="C17" s="32" t="s">
        <v>1172</v>
      </c>
      <c r="D17" s="51">
        <v>2.8051403676213926</v>
      </c>
      <c r="E17" s="51">
        <v>33.932888670798654</v>
      </c>
      <c r="F17" s="51">
        <v>83.943810298418612</v>
      </c>
      <c r="G17" s="51">
        <v>-35.667763194282124</v>
      </c>
      <c r="H17" s="47">
        <f t="shared" si="0"/>
        <v>85.014076142556547</v>
      </c>
      <c r="I17" s="33">
        <f t="shared" si="1"/>
        <v>0.24423956866816124</v>
      </c>
      <c r="J17" s="29"/>
      <c r="K17" s="34">
        <v>1.964934</v>
      </c>
      <c r="L17" s="34">
        <v>20.714949000000001</v>
      </c>
      <c r="M17" s="34">
        <v>19.206408</v>
      </c>
      <c r="N17" s="34">
        <v>-6.1830879999999997</v>
      </c>
      <c r="P17" s="15"/>
      <c r="Q17" s="15"/>
      <c r="R17" s="15"/>
      <c r="S17" s="15"/>
      <c r="T17" s="15"/>
      <c r="U17" s="15"/>
      <c r="V17" s="15"/>
    </row>
    <row r="18" spans="2:22" x14ac:dyDescent="0.3">
      <c r="B18" s="31">
        <v>11</v>
      </c>
      <c r="C18" s="32" t="s">
        <v>1173</v>
      </c>
      <c r="D18" s="51">
        <v>1.9484096527686974</v>
      </c>
      <c r="E18" s="51">
        <v>64.976372715856996</v>
      </c>
      <c r="F18" s="51">
        <v>104.43798599474729</v>
      </c>
      <c r="G18" s="51">
        <v>-51.064456874373946</v>
      </c>
      <c r="H18" s="47">
        <f t="shared" si="0"/>
        <v>120.29831148899905</v>
      </c>
      <c r="I18" s="33">
        <f t="shared" si="1"/>
        <v>0.3456087396669752</v>
      </c>
      <c r="J18" s="29"/>
      <c r="K18" s="34">
        <v>1.771684</v>
      </c>
      <c r="L18" s="34">
        <v>20.714949000000001</v>
      </c>
      <c r="M18" s="34">
        <v>14.565706</v>
      </c>
      <c r="N18" s="34">
        <v>-6.1830879999999997</v>
      </c>
      <c r="P18" s="15"/>
      <c r="Q18" s="15"/>
      <c r="R18" s="15"/>
      <c r="S18" s="15"/>
      <c r="T18" s="15"/>
      <c r="U18" s="15"/>
      <c r="V18" s="15"/>
    </row>
    <row r="19" spans="2:22" x14ac:dyDescent="0.3">
      <c r="B19" s="31">
        <v>12</v>
      </c>
      <c r="C19" s="32" t="s">
        <v>1174</v>
      </c>
      <c r="D19" s="51">
        <v>4.3419278159994509E-2</v>
      </c>
      <c r="E19" s="51">
        <v>7.4094034231984676</v>
      </c>
      <c r="F19" s="51">
        <v>16.900289189450273</v>
      </c>
      <c r="G19" s="51">
        <v>-8.9041418057798758</v>
      </c>
      <c r="H19" s="47">
        <f t="shared" si="0"/>
        <v>15.448970085028858</v>
      </c>
      <c r="I19" s="33">
        <f t="shared" si="1"/>
        <v>4.4383823963546579E-2</v>
      </c>
      <c r="J19" s="29"/>
      <c r="K19" s="34">
        <v>0.87012599999999996</v>
      </c>
      <c r="L19" s="34">
        <v>15.492924</v>
      </c>
      <c r="M19" s="34">
        <v>12.151503</v>
      </c>
      <c r="N19" s="34">
        <v>-6.1830879999999997</v>
      </c>
      <c r="P19" s="15"/>
      <c r="Q19" s="15"/>
      <c r="R19" s="15"/>
      <c r="S19" s="15"/>
      <c r="T19" s="15"/>
      <c r="U19" s="15"/>
      <c r="V19" s="15"/>
    </row>
    <row r="20" spans="2:22" x14ac:dyDescent="0.3">
      <c r="B20" s="31">
        <v>13</v>
      </c>
      <c r="C20" s="32" t="s">
        <v>1175</v>
      </c>
      <c r="D20" s="51">
        <v>12.923873119494765</v>
      </c>
      <c r="E20" s="51">
        <v>42.633683534065867</v>
      </c>
      <c r="F20" s="51">
        <v>19.154770111900255</v>
      </c>
      <c r="G20" s="51">
        <v>-44.866343665130067</v>
      </c>
      <c r="H20" s="47">
        <f t="shared" si="0"/>
        <v>29.84598310033082</v>
      </c>
      <c r="I20" s="33">
        <f>H20/$H$36</f>
        <v>8.5745447926511065E-2</v>
      </c>
      <c r="J20" s="29"/>
      <c r="K20" s="34">
        <v>2.8089879999999998</v>
      </c>
      <c r="L20" s="34">
        <v>10.126213</v>
      </c>
      <c r="M20" s="34">
        <v>3.1209410000000002</v>
      </c>
      <c r="N20" s="34">
        <v>-6.1830879999999997</v>
      </c>
      <c r="P20" s="15"/>
      <c r="Q20" s="15"/>
      <c r="R20" s="15"/>
      <c r="S20" s="15"/>
      <c r="T20" s="15"/>
      <c r="U20" s="15"/>
      <c r="V20" s="15"/>
    </row>
    <row r="21" spans="2:22" x14ac:dyDescent="0.3">
      <c r="B21" s="31">
        <v>14</v>
      </c>
      <c r="C21" s="32" t="s">
        <v>1176</v>
      </c>
      <c r="D21" s="51">
        <v>0.11663361499286595</v>
      </c>
      <c r="E21" s="51">
        <v>8.2768555300195548</v>
      </c>
      <c r="F21" s="51">
        <v>7.2028041929737308</v>
      </c>
      <c r="G21" s="51">
        <v>-12.372359697631751</v>
      </c>
      <c r="H21" s="47">
        <f t="shared" si="0"/>
        <v>3.2239336403543994</v>
      </c>
      <c r="I21" s="33">
        <f>H21/$H$36</f>
        <v>9.262138665302377E-3</v>
      </c>
      <c r="J21" s="29"/>
      <c r="K21" s="34">
        <v>0.32854499999999998</v>
      </c>
      <c r="L21" s="34">
        <v>10.126213</v>
      </c>
      <c r="M21" s="34">
        <v>4.3500930000000002</v>
      </c>
      <c r="N21" s="34">
        <v>-6.1830879999999997</v>
      </c>
      <c r="P21" s="15"/>
      <c r="Q21" s="15"/>
      <c r="R21" s="15"/>
      <c r="S21" s="15"/>
      <c r="T21" s="15"/>
      <c r="U21" s="15"/>
      <c r="V21" s="15"/>
    </row>
    <row r="22" spans="2:22" x14ac:dyDescent="0.3">
      <c r="B22" s="31">
        <v>15</v>
      </c>
      <c r="C22" s="32" t="s">
        <v>1177</v>
      </c>
      <c r="D22" s="51">
        <v>37.007232295209555</v>
      </c>
      <c r="E22" s="51">
        <v>41.484143619098226</v>
      </c>
      <c r="F22" s="51">
        <v>3.1404584930831523</v>
      </c>
      <c r="G22" s="51">
        <v>-97.71251926537586</v>
      </c>
      <c r="H22" s="47">
        <f t="shared" si="0"/>
        <v>-16.08068485798492</v>
      </c>
      <c r="I22" s="33">
        <f t="shared" si="1"/>
        <v>-4.6198696872467825E-2</v>
      </c>
      <c r="J22" s="29"/>
      <c r="K22" s="34">
        <v>3.4087000000000001</v>
      </c>
      <c r="L22" s="34">
        <v>6.1416180000000002</v>
      </c>
      <c r="M22" s="34">
        <v>0.321658</v>
      </c>
      <c r="N22" s="34">
        <v>-6.1830879999999997</v>
      </c>
      <c r="P22" s="15"/>
      <c r="Q22" s="15"/>
      <c r="R22" s="15"/>
      <c r="S22" s="15"/>
      <c r="T22" s="15"/>
      <c r="U22" s="15"/>
      <c r="V22" s="15"/>
    </row>
    <row r="23" spans="2:22" x14ac:dyDescent="0.3">
      <c r="B23" s="31">
        <v>16</v>
      </c>
      <c r="C23" s="32" t="s">
        <v>1178</v>
      </c>
      <c r="D23" s="51">
        <v>17.588018539528321</v>
      </c>
      <c r="E23" s="51">
        <v>23.077749788897219</v>
      </c>
      <c r="F23" s="51">
        <v>0.50333493869664592</v>
      </c>
      <c r="G23" s="51">
        <v>-66.538068172975784</v>
      </c>
      <c r="H23" s="47">
        <f t="shared" si="0"/>
        <v>-25.368964905853595</v>
      </c>
      <c r="I23" s="33">
        <f t="shared" si="1"/>
        <v>-7.2883283890227926E-2</v>
      </c>
      <c r="J23" s="29"/>
      <c r="K23" s="34">
        <v>1.8696539999999999</v>
      </c>
      <c r="L23" s="34">
        <v>5.4805830000000002</v>
      </c>
      <c r="M23" s="34">
        <v>9.8903000000000005E-2</v>
      </c>
      <c r="N23" s="34">
        <v>-6.1830879999999997</v>
      </c>
      <c r="P23" s="15"/>
      <c r="Q23" s="15"/>
      <c r="R23" s="15"/>
      <c r="S23" s="15"/>
      <c r="T23" s="15"/>
      <c r="U23" s="15"/>
      <c r="V23" s="15"/>
    </row>
    <row r="24" spans="2:22" x14ac:dyDescent="0.3">
      <c r="B24" s="31">
        <v>17</v>
      </c>
      <c r="C24" s="32" t="s">
        <v>1179</v>
      </c>
      <c r="D24" s="51">
        <v>2.1083505347276388</v>
      </c>
      <c r="E24" s="51">
        <v>6.8273165955857218</v>
      </c>
      <c r="F24" s="51">
        <v>5.7544290110504104E-2</v>
      </c>
      <c r="G24" s="51">
        <v>-31.230655365089461</v>
      </c>
      <c r="H24" s="47">
        <f t="shared" si="0"/>
        <v>-22.237443944665596</v>
      </c>
      <c r="I24" s="33">
        <f t="shared" si="1"/>
        <v>-6.3886640469045158E-2</v>
      </c>
      <c r="J24" s="29"/>
      <c r="K24" s="34">
        <v>0.76947399999999999</v>
      </c>
      <c r="L24" s="34">
        <v>4.0853619999999999</v>
      </c>
      <c r="M24" s="34">
        <v>1.8568000000000001E-2</v>
      </c>
      <c r="N24" s="34">
        <v>-6.1830879999999997</v>
      </c>
      <c r="P24" s="15"/>
      <c r="Q24" s="15"/>
      <c r="R24" s="15"/>
      <c r="S24" s="15"/>
      <c r="T24" s="15"/>
      <c r="U24" s="15"/>
      <c r="V24" s="15"/>
    </row>
    <row r="25" spans="2:22" x14ac:dyDescent="0.3">
      <c r="B25" s="31">
        <v>18</v>
      </c>
      <c r="C25" s="32" t="s">
        <v>1180</v>
      </c>
      <c r="D25" s="51">
        <v>-1.3100086170887222</v>
      </c>
      <c r="E25" s="51">
        <v>14.185455394277112</v>
      </c>
      <c r="F25" s="51">
        <v>8.9314276467734585E-2</v>
      </c>
      <c r="G25" s="51">
        <v>-58.375649640223344</v>
      </c>
      <c r="H25" s="47">
        <f t="shared" si="0"/>
        <v>-45.410888586567218</v>
      </c>
      <c r="I25" s="33">
        <f t="shared" si="1"/>
        <v>-0.13046234628984077</v>
      </c>
      <c r="J25" s="29"/>
      <c r="K25" s="34">
        <v>-0.30482300000000001</v>
      </c>
      <c r="L25" s="34">
        <v>3.8446600000000002</v>
      </c>
      <c r="M25" s="34">
        <v>1.2640999999999999E-2</v>
      </c>
      <c r="N25" s="34">
        <v>-6.1830879999999997</v>
      </c>
      <c r="P25" s="15"/>
      <c r="Q25" s="15"/>
      <c r="R25" s="15"/>
      <c r="S25" s="15"/>
      <c r="T25" s="15"/>
      <c r="U25" s="15"/>
      <c r="V25" s="15"/>
    </row>
    <row r="26" spans="2:22" x14ac:dyDescent="0.3">
      <c r="B26" s="31">
        <v>19</v>
      </c>
      <c r="C26" s="32" t="s">
        <v>1181</v>
      </c>
      <c r="D26" s="51">
        <v>8.0186030309910894</v>
      </c>
      <c r="E26" s="51">
        <v>1.6950162454966344</v>
      </c>
      <c r="F26" s="51">
        <v>4.7339610789330959E-2</v>
      </c>
      <c r="G26" s="51">
        <v>-12.805175878958201</v>
      </c>
      <c r="H26" s="47">
        <f t="shared" si="0"/>
        <v>-3.0442169916811466</v>
      </c>
      <c r="I26" s="33">
        <f t="shared" si="1"/>
        <v>-8.7458251470464259E-3</v>
      </c>
      <c r="J26" s="29"/>
      <c r="K26" s="34">
        <v>4.3250289999999998</v>
      </c>
      <c r="L26" s="34">
        <v>5.9353759999999998</v>
      </c>
      <c r="M26" s="34">
        <v>9.8903000000000005E-2</v>
      </c>
      <c r="N26" s="34">
        <v>-6.1830879999999997</v>
      </c>
      <c r="P26" s="15"/>
      <c r="Q26" s="15"/>
      <c r="R26" s="15"/>
      <c r="S26" s="15"/>
      <c r="T26" s="15"/>
      <c r="U26" s="15"/>
      <c r="V26" s="15"/>
    </row>
    <row r="27" spans="2:22" x14ac:dyDescent="0.3">
      <c r="B27" s="31">
        <v>20</v>
      </c>
      <c r="C27" s="32" t="s">
        <v>1182</v>
      </c>
      <c r="D27" s="51">
        <v>20.161900044103572</v>
      </c>
      <c r="E27" s="51">
        <v>-8.5879379283231181</v>
      </c>
      <c r="F27" s="51">
        <v>0</v>
      </c>
      <c r="G27" s="51">
        <v>-17.09376592707283</v>
      </c>
      <c r="H27" s="47">
        <f t="shared" si="0"/>
        <v>-5.5198038112923768</v>
      </c>
      <c r="I27" s="33">
        <f t="shared" si="1"/>
        <v>-1.5858015086140074E-2</v>
      </c>
      <c r="J27" s="29"/>
      <c r="K27" s="34">
        <v>9.1686680000000003</v>
      </c>
      <c r="L27" s="34">
        <v>-5.1606129999999997</v>
      </c>
      <c r="M27" s="34">
        <v>0</v>
      </c>
      <c r="N27" s="34">
        <v>-6.1830879999999997</v>
      </c>
      <c r="P27" s="15"/>
      <c r="Q27" s="15"/>
      <c r="R27" s="15"/>
      <c r="S27" s="15"/>
      <c r="T27" s="15"/>
      <c r="U27" s="15"/>
      <c r="V27" s="15"/>
    </row>
    <row r="28" spans="2:22" x14ac:dyDescent="0.3">
      <c r="B28" s="31">
        <v>21</v>
      </c>
      <c r="C28" s="32" t="s">
        <v>1183</v>
      </c>
      <c r="D28" s="51">
        <v>8.0496217797691969</v>
      </c>
      <c r="E28" s="51">
        <v>-3.4023470363953825</v>
      </c>
      <c r="F28" s="51">
        <v>0</v>
      </c>
      <c r="G28" s="51">
        <v>-19.011759919179465</v>
      </c>
      <c r="H28" s="47">
        <f t="shared" si="0"/>
        <v>-14.364485175805651</v>
      </c>
      <c r="I28" s="33">
        <f t="shared" si="1"/>
        <v>-4.1268173726853423E-2</v>
      </c>
      <c r="J28" s="29"/>
      <c r="K28" s="34">
        <v>4.1995110000000002</v>
      </c>
      <c r="L28" s="34">
        <v>-6.2361420000000001</v>
      </c>
      <c r="M28" s="34">
        <v>0</v>
      </c>
      <c r="N28" s="34">
        <v>-6.1830879999999997</v>
      </c>
      <c r="P28" s="15"/>
      <c r="Q28" s="15"/>
      <c r="R28" s="15"/>
      <c r="S28" s="15"/>
      <c r="T28" s="15"/>
      <c r="U28" s="15"/>
      <c r="V28" s="15"/>
    </row>
    <row r="29" spans="2:22" x14ac:dyDescent="0.3">
      <c r="B29" s="31">
        <v>22</v>
      </c>
      <c r="C29" s="32" t="s">
        <v>1184</v>
      </c>
      <c r="D29" s="51">
        <v>6.5576351535008008</v>
      </c>
      <c r="E29" s="51">
        <v>1.5140574437481082</v>
      </c>
      <c r="F29" s="51">
        <v>-5.4269250231519726</v>
      </c>
      <c r="G29" s="51">
        <v>-12.434066918912293</v>
      </c>
      <c r="H29" s="47">
        <f t="shared" si="0"/>
        <v>-9.7892993448153582</v>
      </c>
      <c r="I29" s="33">
        <f t="shared" si="1"/>
        <v>-2.8123980851499919E-2</v>
      </c>
      <c r="J29" s="29"/>
      <c r="K29" s="34">
        <v>3.6250260000000001</v>
      </c>
      <c r="L29" s="34">
        <v>3.64811</v>
      </c>
      <c r="M29" s="34">
        <v>-9.120908</v>
      </c>
      <c r="N29" s="34">
        <v>-6.1830879999999997</v>
      </c>
      <c r="P29" s="15"/>
      <c r="Q29" s="15"/>
      <c r="R29" s="15"/>
      <c r="S29" s="15"/>
      <c r="T29" s="15"/>
      <c r="U29" s="15"/>
      <c r="V29" s="15"/>
    </row>
    <row r="30" spans="2:22" x14ac:dyDescent="0.3">
      <c r="B30" s="31">
        <v>23</v>
      </c>
      <c r="C30" s="32" t="s">
        <v>1185</v>
      </c>
      <c r="D30" s="51">
        <v>-0.53715894460169589</v>
      </c>
      <c r="E30" s="51">
        <v>3.9656078487625901E-3</v>
      </c>
      <c r="F30" s="51">
        <v>-3.2711146299149833E-3</v>
      </c>
      <c r="G30" s="51">
        <v>-1.1741684690556071</v>
      </c>
      <c r="H30" s="47">
        <f t="shared" si="0"/>
        <v>-1.7106329204384556</v>
      </c>
      <c r="I30" s="33">
        <f t="shared" si="1"/>
        <v>-4.9145302236402229E-3</v>
      </c>
      <c r="J30" s="29"/>
      <c r="K30" s="34">
        <v>-2.8286410000000002</v>
      </c>
      <c r="L30" s="34">
        <v>3.64811</v>
      </c>
      <c r="M30" s="34">
        <v>-3.00922</v>
      </c>
      <c r="N30" s="34">
        <v>-6.1830879999999997</v>
      </c>
      <c r="P30" s="15"/>
      <c r="Q30" s="15"/>
      <c r="R30" s="15"/>
      <c r="S30" s="15"/>
      <c r="T30" s="15"/>
      <c r="U30" s="15"/>
      <c r="V30" s="15"/>
    </row>
    <row r="31" spans="2:22" x14ac:dyDescent="0.3">
      <c r="B31" s="31">
        <v>24</v>
      </c>
      <c r="C31" s="32" t="s">
        <v>1186</v>
      </c>
      <c r="D31" s="51">
        <v>-16.541779995008522</v>
      </c>
      <c r="E31" s="51">
        <v>8.4437132491155058</v>
      </c>
      <c r="F31" s="51">
        <v>0</v>
      </c>
      <c r="G31" s="51">
        <v>-46.862120908109368</v>
      </c>
      <c r="H31" s="47">
        <f t="shared" si="0"/>
        <v>-54.960187654002382</v>
      </c>
      <c r="I31" s="33">
        <f t="shared" si="1"/>
        <v>-0.15789682292171847</v>
      </c>
      <c r="J31" s="29"/>
      <c r="K31" s="34">
        <v>-2.6449159999999998</v>
      </c>
      <c r="L31" s="34">
        <v>3.64811</v>
      </c>
      <c r="M31" s="34">
        <v>0</v>
      </c>
      <c r="N31" s="34">
        <v>-6.1830879999999997</v>
      </c>
      <c r="P31" s="15"/>
      <c r="Q31" s="15"/>
      <c r="R31" s="15"/>
      <c r="S31" s="15"/>
      <c r="T31" s="15"/>
      <c r="U31" s="15"/>
      <c r="V31" s="15"/>
    </row>
    <row r="32" spans="2:22" x14ac:dyDescent="0.3">
      <c r="B32" s="31">
        <v>25</v>
      </c>
      <c r="C32" s="32" t="s">
        <v>1187</v>
      </c>
      <c r="D32" s="51">
        <v>0.11882996092248219</v>
      </c>
      <c r="E32" s="51">
        <v>-3.6279106071051759</v>
      </c>
      <c r="F32" s="51">
        <v>0</v>
      </c>
      <c r="G32" s="51">
        <v>-21.257426675991741</v>
      </c>
      <c r="H32" s="47">
        <f t="shared" si="0"/>
        <v>-24.766507322174434</v>
      </c>
      <c r="I32" s="33">
        <f t="shared" si="1"/>
        <v>-7.1152464865247622E-2</v>
      </c>
      <c r="J32" s="29"/>
      <c r="K32" s="34">
        <v>4.573E-2</v>
      </c>
      <c r="L32" s="34">
        <v>-3.4146830000000001</v>
      </c>
      <c r="M32" s="34">
        <v>0</v>
      </c>
      <c r="N32" s="34">
        <v>-6.1830879999999997</v>
      </c>
      <c r="P32" s="15"/>
      <c r="Q32" s="15"/>
      <c r="R32" s="15"/>
      <c r="S32" s="15"/>
      <c r="T32" s="15"/>
      <c r="U32" s="15"/>
      <c r="V32" s="15"/>
    </row>
    <row r="33" spans="2:22" x14ac:dyDescent="0.3">
      <c r="B33" s="31">
        <v>26</v>
      </c>
      <c r="C33" s="32" t="s">
        <v>1188</v>
      </c>
      <c r="D33" s="51">
        <v>21.62005035912949</v>
      </c>
      <c r="E33" s="51">
        <v>-17.09665692535269</v>
      </c>
      <c r="F33" s="51">
        <v>0</v>
      </c>
      <c r="G33" s="51">
        <v>-36.337391657677173</v>
      </c>
      <c r="H33" s="47">
        <f t="shared" si="0"/>
        <v>-31.813998223900374</v>
      </c>
      <c r="I33" s="33">
        <f t="shared" si="1"/>
        <v>-9.1399419441852064E-2</v>
      </c>
      <c r="J33" s="29"/>
      <c r="K33" s="34">
        <v>4.0901360000000002</v>
      </c>
      <c r="L33" s="34">
        <v>-5.312049</v>
      </c>
      <c r="M33" s="34">
        <v>0</v>
      </c>
      <c r="N33" s="34">
        <v>-6.1830879999999997</v>
      </c>
      <c r="P33" s="15"/>
      <c r="Q33" s="15"/>
      <c r="R33" s="15"/>
      <c r="S33" s="15"/>
      <c r="T33" s="15"/>
      <c r="U33" s="15"/>
      <c r="V33" s="15"/>
    </row>
    <row r="34" spans="2:22" x14ac:dyDescent="0.3">
      <c r="B34" s="35">
        <v>27</v>
      </c>
      <c r="C34" s="36" t="s">
        <v>1189</v>
      </c>
      <c r="D34" s="52">
        <v>5.9933218480219494</v>
      </c>
      <c r="E34" s="52">
        <v>-2.6884587106284061</v>
      </c>
      <c r="F34" s="52">
        <v>0</v>
      </c>
      <c r="G34" s="52">
        <v>-7.9953514867604278</v>
      </c>
      <c r="H34" s="48">
        <f t="shared" si="0"/>
        <v>-4.6904883493668841</v>
      </c>
      <c r="I34" s="37">
        <f t="shared" si="1"/>
        <v>-1.3475449046477784E-2</v>
      </c>
      <c r="J34" s="29"/>
      <c r="K34" s="38">
        <v>4.6348479999999999</v>
      </c>
      <c r="L34" s="38">
        <v>-9.1107669999999992</v>
      </c>
      <c r="M34" s="38">
        <v>0</v>
      </c>
      <c r="N34" s="38">
        <v>-6.1830879999999997</v>
      </c>
      <c r="P34" s="15"/>
      <c r="Q34" s="15"/>
      <c r="R34" s="15"/>
      <c r="S34" s="15"/>
      <c r="T34" s="15"/>
      <c r="U34" s="15"/>
      <c r="V34" s="15"/>
    </row>
    <row r="35" spans="2:22" x14ac:dyDescent="0.3">
      <c r="D35" s="39"/>
      <c r="E35" s="39"/>
      <c r="F35" s="39"/>
      <c r="G35" s="39"/>
      <c r="H35" s="40"/>
      <c r="P35" s="15"/>
      <c r="Q35" s="15"/>
      <c r="R35" s="15"/>
      <c r="S35" s="15"/>
      <c r="T35" s="15"/>
      <c r="U35" s="15"/>
      <c r="V35" s="15"/>
    </row>
    <row r="36" spans="2:22" x14ac:dyDescent="0.3">
      <c r="C36" s="42" t="s">
        <v>1157</v>
      </c>
      <c r="D36" s="43">
        <f>SUM(D8:D35)</f>
        <v>136.37592446614229</v>
      </c>
      <c r="E36" s="43">
        <f t="shared" ref="E36:H36" si="2">SUM(E8:E35)</f>
        <v>318.96339723351826</v>
      </c>
      <c r="F36" s="43">
        <f t="shared" si="2"/>
        <v>553.82759754580547</v>
      </c>
      <c r="G36" s="43">
        <f t="shared" si="2"/>
        <v>-661.09032950147639</v>
      </c>
      <c r="H36" s="44">
        <f t="shared" si="2"/>
        <v>348.07658974398964</v>
      </c>
      <c r="P36" s="15"/>
      <c r="Q36" s="15"/>
      <c r="R36" s="15"/>
      <c r="S36" s="15"/>
      <c r="T36" s="15"/>
      <c r="U36" s="15"/>
      <c r="V36" s="15"/>
    </row>
    <row r="37" spans="2:22" x14ac:dyDescent="0.3">
      <c r="P37" s="15"/>
      <c r="Q37" s="15"/>
      <c r="R37" s="15"/>
      <c r="S37" s="15"/>
      <c r="T37" s="15"/>
      <c r="U37" s="15"/>
      <c r="V37" s="15"/>
    </row>
    <row r="38" spans="2:22" x14ac:dyDescent="0.3">
      <c r="P38" s="15"/>
      <c r="Q38" s="15"/>
      <c r="R38" s="15"/>
      <c r="S38" s="15"/>
      <c r="T38" s="15"/>
      <c r="U38" s="15"/>
      <c r="V38" s="15"/>
    </row>
    <row r="39" spans="2:22" x14ac:dyDescent="0.3">
      <c r="P39" s="15"/>
      <c r="Q39" s="15"/>
      <c r="R39" s="15"/>
      <c r="S39" s="15"/>
      <c r="T39" s="15"/>
      <c r="U39" s="15"/>
      <c r="V39" s="15"/>
    </row>
    <row r="40" spans="2:22" x14ac:dyDescent="0.3">
      <c r="P40" s="15"/>
      <c r="Q40" s="15"/>
      <c r="R40" s="15"/>
      <c r="S40" s="15"/>
      <c r="T40" s="15"/>
      <c r="U40" s="15"/>
      <c r="V40" s="15"/>
    </row>
    <row r="41" spans="2:22" x14ac:dyDescent="0.3">
      <c r="P41" s="15"/>
      <c r="Q41" s="15"/>
      <c r="R41" s="15"/>
      <c r="S41" s="15"/>
      <c r="T41" s="15"/>
      <c r="U41" s="15"/>
      <c r="V41" s="15"/>
    </row>
    <row r="42" spans="2:22" x14ac:dyDescent="0.3">
      <c r="P42" s="15"/>
      <c r="Q42" s="15"/>
      <c r="R42" s="15"/>
      <c r="S42" s="15"/>
      <c r="T42" s="15"/>
      <c r="U42" s="15"/>
      <c r="V42" s="15"/>
    </row>
    <row r="43" spans="2:22" x14ac:dyDescent="0.3">
      <c r="P43" s="15"/>
      <c r="Q43" s="15"/>
      <c r="R43" s="15"/>
      <c r="S43" s="15"/>
      <c r="T43" s="15"/>
      <c r="U43" s="15"/>
      <c r="V43" s="15"/>
    </row>
    <row r="44" spans="2:22" x14ac:dyDescent="0.3">
      <c r="P44" s="15"/>
      <c r="Q44" s="15"/>
      <c r="R44" s="15"/>
      <c r="S44" s="15"/>
      <c r="T44" s="15"/>
      <c r="U44" s="15"/>
      <c r="V44" s="15"/>
    </row>
    <row r="45" spans="2:22" x14ac:dyDescent="0.3">
      <c r="P45" s="15"/>
      <c r="Q45" s="15"/>
      <c r="R45" s="15"/>
      <c r="S45" s="15"/>
      <c r="T45" s="15"/>
      <c r="U45" s="15"/>
      <c r="V45" s="15"/>
    </row>
    <row r="46" spans="2:22" x14ac:dyDescent="0.3">
      <c r="P46" s="15"/>
      <c r="Q46" s="15"/>
      <c r="R46" s="15"/>
      <c r="S46" s="15"/>
      <c r="T46" s="15"/>
      <c r="U46" s="15"/>
      <c r="V46" s="15"/>
    </row>
    <row r="47" spans="2:22" x14ac:dyDescent="0.3">
      <c r="P47" s="15"/>
      <c r="Q47" s="15"/>
      <c r="R47" s="15"/>
      <c r="S47" s="15"/>
      <c r="T47" s="15"/>
      <c r="U47" s="15"/>
      <c r="V47" s="15"/>
    </row>
    <row r="48" spans="2:22" x14ac:dyDescent="0.3">
      <c r="P48" s="15"/>
      <c r="Q48" s="15"/>
      <c r="R48" s="15"/>
      <c r="S48" s="15"/>
      <c r="T48" s="15"/>
      <c r="U48" s="15"/>
      <c r="V48" s="15"/>
    </row>
    <row r="49" spans="16:22" x14ac:dyDescent="0.3">
      <c r="P49" s="15"/>
      <c r="Q49" s="15"/>
      <c r="R49" s="15"/>
      <c r="S49" s="15"/>
      <c r="T49" s="15"/>
      <c r="U49" s="15"/>
      <c r="V49" s="15"/>
    </row>
    <row r="50" spans="16:22" x14ac:dyDescent="0.3">
      <c r="P50" s="15"/>
      <c r="Q50" s="15"/>
      <c r="R50" s="15"/>
      <c r="S50" s="15"/>
      <c r="T50" s="15"/>
      <c r="U50" s="15"/>
      <c r="V50" s="15"/>
    </row>
    <row r="51" spans="16:22" x14ac:dyDescent="0.3">
      <c r="P51" s="15"/>
      <c r="Q51" s="15"/>
      <c r="R51" s="15"/>
      <c r="S51" s="15"/>
      <c r="T51" s="15"/>
      <c r="U51" s="15"/>
      <c r="V51" s="15"/>
    </row>
    <row r="52" spans="16:22" x14ac:dyDescent="0.3">
      <c r="P52" s="15"/>
      <c r="Q52" s="15"/>
      <c r="R52" s="15"/>
      <c r="S52" s="15"/>
      <c r="T52" s="15"/>
      <c r="U52" s="15"/>
      <c r="V52" s="15"/>
    </row>
    <row r="53" spans="16:22" x14ac:dyDescent="0.3">
      <c r="P53" s="15"/>
      <c r="Q53" s="15"/>
      <c r="R53" s="15"/>
      <c r="S53" s="15"/>
      <c r="T53" s="15"/>
      <c r="U53" s="15"/>
      <c r="V53" s="15"/>
    </row>
    <row r="54" spans="16:22" x14ac:dyDescent="0.3">
      <c r="P54" s="15"/>
      <c r="Q54" s="15"/>
      <c r="R54" s="15"/>
      <c r="S54" s="15"/>
      <c r="T54" s="15"/>
      <c r="U54" s="15"/>
      <c r="V54" s="15"/>
    </row>
    <row r="55" spans="16:22" x14ac:dyDescent="0.3">
      <c r="P55" s="15"/>
      <c r="Q55" s="15"/>
      <c r="R55" s="15"/>
      <c r="S55" s="15"/>
      <c r="T55" s="15"/>
      <c r="U55" s="15"/>
      <c r="V55" s="15"/>
    </row>
    <row r="56" spans="16:22" x14ac:dyDescent="0.3">
      <c r="P56" s="15"/>
      <c r="Q56" s="15"/>
      <c r="R56" s="15"/>
      <c r="S56" s="15"/>
      <c r="T56" s="15"/>
      <c r="U56" s="15"/>
      <c r="V56" s="15"/>
    </row>
    <row r="57" spans="16:22" x14ac:dyDescent="0.3">
      <c r="P57" s="15"/>
      <c r="Q57" s="15"/>
      <c r="R57" s="15"/>
      <c r="S57" s="15"/>
      <c r="T57" s="15"/>
      <c r="U57" s="15"/>
      <c r="V57" s="15"/>
    </row>
    <row r="58" spans="16:22" x14ac:dyDescent="0.3">
      <c r="P58" s="15"/>
      <c r="Q58" s="15"/>
      <c r="R58" s="15"/>
      <c r="S58" s="15"/>
      <c r="T58" s="15"/>
      <c r="U58" s="15"/>
      <c r="V58" s="15"/>
    </row>
    <row r="59" spans="16:22" x14ac:dyDescent="0.3">
      <c r="P59" s="15"/>
      <c r="Q59" s="15"/>
      <c r="R59" s="15"/>
      <c r="S59" s="15"/>
      <c r="T59" s="15"/>
      <c r="U59" s="15"/>
      <c r="V59" s="15"/>
    </row>
    <row r="60" spans="16:22" x14ac:dyDescent="0.3">
      <c r="P60" s="15"/>
      <c r="Q60" s="15"/>
      <c r="R60" s="15"/>
      <c r="S60" s="15"/>
      <c r="T60" s="15"/>
      <c r="U60" s="15"/>
      <c r="V60" s="15"/>
    </row>
    <row r="61" spans="16:22" x14ac:dyDescent="0.3">
      <c r="P61" s="15"/>
      <c r="Q61" s="15"/>
      <c r="R61" s="15"/>
      <c r="S61" s="15"/>
      <c r="T61" s="15"/>
      <c r="U61" s="15"/>
      <c r="V61" s="15"/>
    </row>
    <row r="62" spans="16:22" x14ac:dyDescent="0.3">
      <c r="P62" s="15"/>
      <c r="Q62" s="15"/>
      <c r="R62" s="15"/>
      <c r="S62" s="15"/>
      <c r="T62" s="15"/>
      <c r="U62" s="15"/>
      <c r="V62" s="15"/>
    </row>
    <row r="63" spans="16:22" x14ac:dyDescent="0.3">
      <c r="P63" s="15"/>
      <c r="Q63" s="15"/>
      <c r="R63" s="15"/>
      <c r="S63" s="15"/>
      <c r="T63" s="15"/>
      <c r="U63" s="15"/>
      <c r="V63" s="15"/>
    </row>
    <row r="64" spans="16:22" x14ac:dyDescent="0.3">
      <c r="P64" s="15"/>
      <c r="Q64" s="15"/>
      <c r="R64" s="15"/>
      <c r="S64" s="45" t="s">
        <v>1190</v>
      </c>
      <c r="T64" s="15"/>
      <c r="U64" s="15"/>
      <c r="V64" s="15"/>
    </row>
    <row r="65" spans="16:22" x14ac:dyDescent="0.3">
      <c r="P65" s="15"/>
      <c r="Q65" s="15"/>
      <c r="R65" s="15"/>
      <c r="S65" s="15"/>
      <c r="T65" s="15"/>
      <c r="U65" s="15"/>
      <c r="V65" s="15"/>
    </row>
    <row r="66" spans="16:22" x14ac:dyDescent="0.3">
      <c r="P66" s="15"/>
      <c r="Q66" s="15"/>
      <c r="R66" s="15"/>
      <c r="S66" s="15"/>
      <c r="T66" s="15"/>
      <c r="U66" s="15"/>
      <c r="V66" s="15"/>
    </row>
    <row r="67" spans="16:22" x14ac:dyDescent="0.3">
      <c r="P67" s="15"/>
      <c r="Q67" s="15"/>
      <c r="R67" s="15"/>
      <c r="S67" s="15"/>
      <c r="T67" s="15"/>
      <c r="U67" s="15"/>
      <c r="V67" s="15"/>
    </row>
    <row r="68" spans="16:22" x14ac:dyDescent="0.3">
      <c r="P68" s="15"/>
      <c r="Q68" s="15"/>
      <c r="R68" s="15"/>
      <c r="S68" s="15"/>
      <c r="T68" s="15"/>
      <c r="U68" s="15"/>
      <c r="V68" s="15"/>
    </row>
    <row r="69" spans="16:22" x14ac:dyDescent="0.3">
      <c r="P69" s="15"/>
      <c r="Q69" s="15"/>
      <c r="R69" s="15"/>
      <c r="S69" s="15"/>
      <c r="T69" s="15"/>
      <c r="U69" s="15"/>
      <c r="V69" s="15"/>
    </row>
    <row r="70" spans="16:22" x14ac:dyDescent="0.3">
      <c r="P70" s="15"/>
      <c r="Q70" s="15"/>
      <c r="R70" s="15"/>
      <c r="S70" s="15"/>
      <c r="T70" s="15"/>
      <c r="U70" s="15"/>
      <c r="V70" s="15"/>
    </row>
    <row r="71" spans="16:22" x14ac:dyDescent="0.3">
      <c r="P71" s="15"/>
      <c r="Q71" s="15"/>
      <c r="R71" s="15"/>
      <c r="S71" s="15"/>
      <c r="T71" s="15"/>
      <c r="U71" s="15"/>
      <c r="V71" s="15"/>
    </row>
    <row r="72" spans="16:22" x14ac:dyDescent="0.3">
      <c r="P72" s="15"/>
      <c r="Q72" s="15"/>
      <c r="R72" s="15"/>
      <c r="S72" s="15"/>
      <c r="T72" s="15"/>
      <c r="U72" s="15"/>
      <c r="V72" s="15"/>
    </row>
    <row r="73" spans="16:22" x14ac:dyDescent="0.3">
      <c r="P73" s="15"/>
      <c r="Q73" s="15"/>
      <c r="R73" s="15"/>
      <c r="S73" s="15"/>
      <c r="T73" s="15"/>
      <c r="U73" s="15"/>
      <c r="V73" s="15"/>
    </row>
    <row r="74" spans="16:22" x14ac:dyDescent="0.3">
      <c r="P74" s="15"/>
      <c r="Q74" s="15"/>
      <c r="R74" s="15"/>
      <c r="S74" s="15"/>
      <c r="T74" s="15"/>
      <c r="U74" s="15"/>
      <c r="V74" s="15"/>
    </row>
    <row r="75" spans="16:22" x14ac:dyDescent="0.3">
      <c r="P75" s="15"/>
      <c r="Q75" s="15"/>
      <c r="R75" s="15"/>
      <c r="S75" s="15"/>
      <c r="T75" s="15"/>
      <c r="U75" s="15"/>
      <c r="V75" s="15"/>
    </row>
    <row r="76" spans="16:22" x14ac:dyDescent="0.3">
      <c r="P76" s="15"/>
      <c r="Q76" s="15"/>
      <c r="R76" s="15"/>
      <c r="S76" s="15"/>
      <c r="T76" s="15"/>
      <c r="U76" s="15"/>
      <c r="V76" s="15"/>
    </row>
    <row r="77" spans="16:22" x14ac:dyDescent="0.3">
      <c r="P77" s="15"/>
      <c r="Q77" s="15"/>
      <c r="R77" s="15"/>
      <c r="S77" s="15"/>
      <c r="T77" s="15"/>
      <c r="U77" s="15"/>
      <c r="V77" s="15"/>
    </row>
    <row r="78" spans="16:22" x14ac:dyDescent="0.3">
      <c r="P78" s="15"/>
      <c r="Q78" s="15"/>
      <c r="R78" s="15"/>
      <c r="S78" s="15"/>
      <c r="T78" s="15"/>
      <c r="U78" s="15"/>
      <c r="V78" s="15"/>
    </row>
    <row r="79" spans="16:22" x14ac:dyDescent="0.3">
      <c r="P79" s="15"/>
      <c r="Q79" s="15"/>
      <c r="R79" s="15"/>
      <c r="S79" s="15"/>
      <c r="T79" s="15"/>
      <c r="U79" s="15"/>
      <c r="V79" s="15"/>
    </row>
    <row r="80" spans="16:22" x14ac:dyDescent="0.3">
      <c r="P80" s="15"/>
      <c r="Q80" s="15"/>
      <c r="R80" s="15"/>
      <c r="S80" s="15"/>
      <c r="T80" s="15"/>
      <c r="U80" s="15"/>
      <c r="V80" s="15"/>
    </row>
    <row r="81" spans="16:22" x14ac:dyDescent="0.3">
      <c r="P81" s="15"/>
      <c r="Q81" s="15"/>
      <c r="R81" s="15"/>
      <c r="S81" s="15"/>
      <c r="T81" s="15"/>
      <c r="U81" s="15"/>
      <c r="V81" s="15"/>
    </row>
    <row r="82" spans="16:22" x14ac:dyDescent="0.3">
      <c r="P82" s="15"/>
      <c r="Q82" s="15"/>
      <c r="R82" s="15"/>
      <c r="S82" s="15"/>
      <c r="T82" s="15"/>
      <c r="U82" s="15"/>
      <c r="V82" s="15"/>
    </row>
    <row r="83" spans="16:22" x14ac:dyDescent="0.3">
      <c r="P83" s="15"/>
      <c r="Q83" s="15"/>
      <c r="R83" s="15"/>
      <c r="S83" s="15"/>
      <c r="T83" s="15"/>
      <c r="U83" s="15"/>
      <c r="V83" s="15"/>
    </row>
    <row r="84" spans="16:22" x14ac:dyDescent="0.3">
      <c r="P84" s="15"/>
      <c r="Q84" s="15"/>
      <c r="R84" s="15"/>
      <c r="S84" s="15"/>
      <c r="T84" s="15"/>
      <c r="U84" s="15"/>
      <c r="V84" s="15"/>
    </row>
  </sheetData>
  <autoFilter ref="B7:I34" xr:uid="{00000000-0009-0000-0000-000001000000}"/>
  <mergeCells count="13">
    <mergeCell ref="P2:V2"/>
    <mergeCell ref="D3:D5"/>
    <mergeCell ref="E3:E5"/>
    <mergeCell ref="F3:F5"/>
    <mergeCell ref="G3:G5"/>
    <mergeCell ref="H3:H6"/>
    <mergeCell ref="I3:I6"/>
    <mergeCell ref="K3:K5"/>
    <mergeCell ref="L3:L5"/>
    <mergeCell ref="M3:M5"/>
    <mergeCell ref="N3:N5"/>
    <mergeCell ref="D2:I2"/>
    <mergeCell ref="K2:N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CF56E-9911-4A9D-8CE7-3B16B57F0454}">
  <sheetPr>
    <tabColor theme="7" tint="0.79998168889431442"/>
  </sheetPr>
  <dimension ref="B1:V333"/>
  <sheetViews>
    <sheetView showGridLines="0" workbookViewId="0">
      <selection activeCell="O15" sqref="O15"/>
    </sheetView>
  </sheetViews>
  <sheetFormatPr defaultRowHeight="14.4" x14ac:dyDescent="0.3"/>
  <cols>
    <col min="1" max="1" width="3" customWidth="1"/>
    <col min="2" max="2" width="8" style="14" customWidth="1"/>
    <col min="3" max="3" width="39.44140625" customWidth="1"/>
    <col min="4" max="6" width="9.5546875" customWidth="1"/>
    <col min="7" max="7" width="11.5546875" customWidth="1"/>
    <col min="8" max="8" width="8.5546875" style="14" customWidth="1"/>
    <col min="9" max="9" width="8.5546875" style="41" customWidth="1"/>
    <col min="10" max="10" width="3.44140625" customWidth="1"/>
    <col min="11" max="13" width="9.5546875" customWidth="1"/>
    <col min="14" max="14" width="11.44140625" customWidth="1"/>
  </cols>
  <sheetData>
    <row r="1" spans="2:22" x14ac:dyDescent="0.3">
      <c r="P1" s="15"/>
      <c r="Q1" s="15"/>
      <c r="R1" s="15"/>
      <c r="S1" s="15"/>
      <c r="T1" s="15"/>
      <c r="U1" s="15"/>
      <c r="V1" s="15"/>
    </row>
    <row r="2" spans="2:22" x14ac:dyDescent="0.3">
      <c r="D2" s="80" t="s">
        <v>1150</v>
      </c>
      <c r="E2" s="80"/>
      <c r="F2" s="80"/>
      <c r="G2" s="80"/>
      <c r="H2" s="80"/>
      <c r="I2" s="80"/>
      <c r="K2" s="80" t="s">
        <v>1151</v>
      </c>
      <c r="L2" s="80"/>
      <c r="M2" s="80"/>
      <c r="N2" s="80"/>
      <c r="P2" s="81" t="s">
        <v>1152</v>
      </c>
      <c r="Q2" s="81"/>
      <c r="R2" s="81"/>
      <c r="S2" s="81"/>
      <c r="T2" s="81"/>
      <c r="U2" s="81"/>
      <c r="V2" s="81"/>
    </row>
    <row r="3" spans="2:22" x14ac:dyDescent="0.3">
      <c r="B3" s="16"/>
      <c r="C3" s="17"/>
      <c r="D3" s="73" t="s">
        <v>1153</v>
      </c>
      <c r="E3" s="73" t="s">
        <v>1154</v>
      </c>
      <c r="F3" s="73" t="s">
        <v>1155</v>
      </c>
      <c r="G3" s="73" t="s">
        <v>1156</v>
      </c>
      <c r="H3" s="75" t="s">
        <v>1157</v>
      </c>
      <c r="I3" s="77" t="s">
        <v>1158</v>
      </c>
      <c r="K3" s="79" t="s">
        <v>1159</v>
      </c>
      <c r="L3" s="79" t="s">
        <v>1160</v>
      </c>
      <c r="M3" s="79" t="s">
        <v>1155</v>
      </c>
      <c r="N3" s="79" t="s">
        <v>1156</v>
      </c>
      <c r="P3" s="15"/>
      <c r="Q3" s="15"/>
      <c r="R3" s="15"/>
      <c r="S3" s="15"/>
      <c r="T3" s="15"/>
      <c r="U3" s="15"/>
      <c r="V3" s="15"/>
    </row>
    <row r="4" spans="2:22" x14ac:dyDescent="0.3">
      <c r="B4" s="16"/>
      <c r="C4" s="17"/>
      <c r="D4" s="74"/>
      <c r="E4" s="74"/>
      <c r="F4" s="74"/>
      <c r="G4" s="74"/>
      <c r="H4" s="76"/>
      <c r="I4" s="78"/>
      <c r="K4" s="79"/>
      <c r="L4" s="79"/>
      <c r="M4" s="79"/>
      <c r="N4" s="79"/>
      <c r="P4" s="15"/>
      <c r="Q4" s="15"/>
      <c r="R4" s="15"/>
      <c r="S4" s="15"/>
      <c r="T4" s="15"/>
      <c r="U4" s="15"/>
      <c r="V4" s="15"/>
    </row>
    <row r="5" spans="2:22" x14ac:dyDescent="0.3">
      <c r="B5" s="16"/>
      <c r="C5" s="17"/>
      <c r="D5" s="74"/>
      <c r="E5" s="74"/>
      <c r="F5" s="74"/>
      <c r="G5" s="74"/>
      <c r="H5" s="76"/>
      <c r="I5" s="78"/>
      <c r="K5" s="73"/>
      <c r="L5" s="73"/>
      <c r="M5" s="73"/>
      <c r="N5" s="73"/>
      <c r="P5" s="15"/>
      <c r="Q5" s="15"/>
      <c r="R5" s="15"/>
      <c r="S5" s="15"/>
      <c r="T5" s="15"/>
      <c r="U5" s="15"/>
      <c r="V5" s="15"/>
    </row>
    <row r="6" spans="2:22" x14ac:dyDescent="0.3">
      <c r="B6" s="18" t="s">
        <v>1137</v>
      </c>
      <c r="C6" s="19" t="s">
        <v>1161</v>
      </c>
      <c r="D6" s="20" t="s">
        <v>1162</v>
      </c>
      <c r="E6" s="20" t="s">
        <v>1162</v>
      </c>
      <c r="F6" s="20" t="s">
        <v>1162</v>
      </c>
      <c r="G6" s="20" t="s">
        <v>1162</v>
      </c>
      <c r="H6" s="76"/>
      <c r="I6" s="78"/>
      <c r="K6" s="20" t="s">
        <v>1147</v>
      </c>
      <c r="L6" s="20" t="s">
        <v>1147</v>
      </c>
      <c r="M6" s="20" t="s">
        <v>1147</v>
      </c>
      <c r="N6" s="20" t="s">
        <v>1147</v>
      </c>
      <c r="P6" s="15"/>
      <c r="Q6" s="15"/>
      <c r="R6" s="15"/>
      <c r="S6" s="15"/>
      <c r="T6" s="15"/>
      <c r="U6" s="15"/>
      <c r="V6" s="15"/>
    </row>
    <row r="7" spans="2:22" ht="9.75" customHeight="1" x14ac:dyDescent="0.3">
      <c r="B7" s="21"/>
      <c r="C7" s="22"/>
      <c r="D7" s="21"/>
      <c r="E7" s="21"/>
      <c r="F7" s="21"/>
      <c r="G7" s="21"/>
      <c r="H7" s="23"/>
      <c r="I7" s="24"/>
      <c r="K7" s="25"/>
      <c r="L7" s="25"/>
      <c r="M7" s="25"/>
      <c r="N7" s="25"/>
      <c r="P7" s="15"/>
      <c r="Q7" s="15"/>
      <c r="R7" s="15"/>
      <c r="S7" s="15"/>
      <c r="T7" s="15"/>
      <c r="U7" s="15"/>
      <c r="V7" s="15"/>
    </row>
    <row r="8" spans="2:22" x14ac:dyDescent="0.3">
      <c r="B8" s="26">
        <v>1</v>
      </c>
      <c r="C8" s="27" t="s">
        <v>1191</v>
      </c>
      <c r="D8" s="50">
        <v>4.1906494818230211</v>
      </c>
      <c r="E8" s="50">
        <v>90.739416357904361</v>
      </c>
      <c r="F8" s="50">
        <v>336.24431625349757</v>
      </c>
      <c r="G8" s="50">
        <v>-67.93715645911054</v>
      </c>
      <c r="H8" s="46">
        <f>SUM(D8:G8)</f>
        <v>363.2372256341144</v>
      </c>
      <c r="I8" s="28">
        <f t="shared" ref="I8:I25" si="0">H8/$H$27</f>
        <v>1.0435554597373975</v>
      </c>
      <c r="J8" s="29"/>
      <c r="K8" s="30">
        <v>2.9360680000000001</v>
      </c>
      <c r="L8" s="30">
        <v>22.361014000000001</v>
      </c>
      <c r="M8" s="30">
        <v>33.883383000000002</v>
      </c>
      <c r="N8" s="30">
        <v>-6.3860910000000004</v>
      </c>
      <c r="P8" s="15"/>
      <c r="Q8" s="15"/>
      <c r="R8" s="15"/>
      <c r="S8" s="15"/>
      <c r="T8" s="15"/>
      <c r="U8" s="15"/>
      <c r="V8" s="15"/>
    </row>
    <row r="9" spans="2:22" x14ac:dyDescent="0.3">
      <c r="B9" s="31">
        <v>2</v>
      </c>
      <c r="C9" s="32" t="s">
        <v>1192</v>
      </c>
      <c r="D9" s="51">
        <v>10.266667729114646</v>
      </c>
      <c r="E9" s="51">
        <v>104.56742635698097</v>
      </c>
      <c r="F9" s="51">
        <v>226.8566177258831</v>
      </c>
      <c r="G9" s="51">
        <v>-111.37733005389281</v>
      </c>
      <c r="H9" s="47">
        <f t="shared" ref="H9:H25" si="1">SUM(D9:G9)</f>
        <v>230.31338175808588</v>
      </c>
      <c r="I9" s="33">
        <f t="shared" si="0"/>
        <v>0.66167443759283417</v>
      </c>
      <c r="J9" s="29"/>
      <c r="K9" s="34">
        <v>2.250845</v>
      </c>
      <c r="L9" s="34">
        <v>19.616834000000001</v>
      </c>
      <c r="M9" s="34">
        <v>17.395014</v>
      </c>
      <c r="N9" s="34">
        <v>-6.3860910000000004</v>
      </c>
      <c r="P9" s="15"/>
      <c r="Q9" s="15"/>
      <c r="R9" s="15"/>
      <c r="S9" s="15"/>
      <c r="T9" s="15"/>
      <c r="U9" s="15"/>
      <c r="V9" s="15"/>
    </row>
    <row r="10" spans="2:22" x14ac:dyDescent="0.3">
      <c r="B10" s="31">
        <v>3</v>
      </c>
      <c r="C10" s="32" t="s">
        <v>1193</v>
      </c>
      <c r="D10" s="51">
        <v>0.1253576343676667</v>
      </c>
      <c r="E10" s="51">
        <v>8.8244200006262261</v>
      </c>
      <c r="F10" s="51">
        <v>7.9092597382815555</v>
      </c>
      <c r="G10" s="51">
        <v>-15.697012734787865</v>
      </c>
      <c r="H10" s="47">
        <f t="shared" si="1"/>
        <v>1.1620246384875834</v>
      </c>
      <c r="I10" s="33">
        <f t="shared" si="0"/>
        <v>3.3384165230481411E-3</v>
      </c>
      <c r="J10" s="29"/>
      <c r="K10" s="34">
        <v>0.30426599999999998</v>
      </c>
      <c r="L10" s="34">
        <v>10.241001000000001</v>
      </c>
      <c r="M10" s="34">
        <v>3.8460030000000001</v>
      </c>
      <c r="N10" s="34">
        <v>-6.3860910000000004</v>
      </c>
      <c r="P10" s="15"/>
      <c r="Q10" s="15"/>
      <c r="R10" s="15"/>
      <c r="S10" s="15"/>
      <c r="T10" s="15"/>
      <c r="U10" s="15"/>
      <c r="V10" s="15"/>
    </row>
    <row r="11" spans="2:22" x14ac:dyDescent="0.3">
      <c r="B11" s="31">
        <v>4</v>
      </c>
      <c r="C11" s="32" t="s">
        <v>1194</v>
      </c>
      <c r="D11" s="51">
        <v>12.96729260568137</v>
      </c>
      <c r="E11" s="51">
        <v>43.087846375771726</v>
      </c>
      <c r="F11" s="51">
        <v>22.061529773233385</v>
      </c>
      <c r="G11" s="51">
        <v>-47.794785479942767</v>
      </c>
      <c r="H11" s="47">
        <f t="shared" si="1"/>
        <v>30.321883274743719</v>
      </c>
      <c r="I11" s="33">
        <f t="shared" si="0"/>
        <v>8.7112676256238572E-2</v>
      </c>
      <c r="J11" s="29"/>
      <c r="K11" s="34">
        <v>2.7881849999999999</v>
      </c>
      <c r="L11" s="34">
        <v>10.062929</v>
      </c>
      <c r="M11" s="34">
        <v>3.4928940000000002</v>
      </c>
      <c r="N11" s="34">
        <v>-6.3860910000000004</v>
      </c>
      <c r="P11" s="15"/>
      <c r="Q11" s="15"/>
      <c r="R11" s="15"/>
      <c r="S11" s="15"/>
      <c r="T11" s="15"/>
      <c r="U11" s="15"/>
      <c r="V11" s="15"/>
    </row>
    <row r="12" spans="2:22" x14ac:dyDescent="0.3">
      <c r="B12" s="31">
        <v>5</v>
      </c>
      <c r="C12" s="32" t="s">
        <v>1195</v>
      </c>
      <c r="D12" s="51">
        <v>42.126014330908902</v>
      </c>
      <c r="E12" s="51">
        <v>40.104282510609501</v>
      </c>
      <c r="F12" s="51">
        <v>3.2507424268520695</v>
      </c>
      <c r="G12" s="51">
        <v>-105.91900998689613</v>
      </c>
      <c r="H12" s="47">
        <f t="shared" si="1"/>
        <v>-20.437970718525662</v>
      </c>
      <c r="I12" s="33">
        <f t="shared" si="0"/>
        <v>-5.8716878183499223E-2</v>
      </c>
      <c r="J12" s="29"/>
      <c r="K12" s="34">
        <v>3.515657</v>
      </c>
      <c r="L12" s="34">
        <v>5.441611</v>
      </c>
      <c r="M12" s="34">
        <v>0.322716</v>
      </c>
      <c r="N12" s="34">
        <v>-6.3860910000000004</v>
      </c>
      <c r="P12" s="15"/>
      <c r="Q12" s="15"/>
      <c r="R12" s="15"/>
      <c r="S12" s="15"/>
      <c r="T12" s="15"/>
      <c r="U12" s="15"/>
      <c r="V12" s="15"/>
    </row>
    <row r="13" spans="2:22" x14ac:dyDescent="0.3">
      <c r="B13" s="31">
        <v>6</v>
      </c>
      <c r="C13" s="32" t="s">
        <v>1196</v>
      </c>
      <c r="D13" s="51">
        <v>0.4288441356472405</v>
      </c>
      <c r="E13" s="51">
        <v>8.412103267669675</v>
      </c>
      <c r="F13" s="51">
        <v>-2.9122149590069766</v>
      </c>
      <c r="G13" s="51">
        <v>-19.224689640685678</v>
      </c>
      <c r="H13" s="47">
        <f t="shared" si="1"/>
        <v>-13.295957196375738</v>
      </c>
      <c r="I13" s="33">
        <f t="shared" si="0"/>
        <v>-3.8198366647279915E-2</v>
      </c>
      <c r="J13" s="29"/>
      <c r="K13" s="34">
        <v>0.145204</v>
      </c>
      <c r="L13" s="34">
        <v>10.062929</v>
      </c>
      <c r="M13" s="34">
        <v>-3.2841930000000001</v>
      </c>
      <c r="N13" s="34">
        <v>-6.3860910000000004</v>
      </c>
      <c r="P13" s="15"/>
      <c r="Q13" s="15"/>
      <c r="R13" s="15"/>
      <c r="S13" s="15"/>
      <c r="T13" s="15"/>
      <c r="U13" s="15"/>
      <c r="V13" s="15"/>
    </row>
    <row r="14" spans="2:22" x14ac:dyDescent="0.3">
      <c r="B14" s="31">
        <v>7</v>
      </c>
      <c r="C14" s="32" t="s">
        <v>1197</v>
      </c>
      <c r="D14" s="51">
        <v>10.590366447529963</v>
      </c>
      <c r="E14" s="51">
        <v>6.1069309001489014</v>
      </c>
      <c r="F14" s="51">
        <v>0.80991030600035085</v>
      </c>
      <c r="G14" s="51">
        <v>-33.521871134031109</v>
      </c>
      <c r="H14" s="47">
        <f t="shared" si="1"/>
        <v>-16.014663480351896</v>
      </c>
      <c r="I14" s="33">
        <f t="shared" si="0"/>
        <v>-4.6009022014754548E-2</v>
      </c>
      <c r="J14" s="29"/>
      <c r="K14" s="34">
        <v>2.8998810000000002</v>
      </c>
      <c r="L14" s="34">
        <v>5.441611</v>
      </c>
      <c r="M14" s="34">
        <v>0.37776900000000002</v>
      </c>
      <c r="N14" s="34">
        <v>-6.3860910000000004</v>
      </c>
      <c r="P14" s="15"/>
      <c r="Q14" s="15"/>
      <c r="R14" s="15"/>
      <c r="S14" s="15"/>
      <c r="T14" s="15"/>
      <c r="U14" s="15"/>
      <c r="V14" s="15"/>
    </row>
    <row r="15" spans="2:22" x14ac:dyDescent="0.3">
      <c r="B15" s="31">
        <v>8</v>
      </c>
      <c r="C15" s="32" t="s">
        <v>1198</v>
      </c>
      <c r="D15" s="51">
        <v>0.31291454067363789</v>
      </c>
      <c r="E15" s="51">
        <v>0.15867331016258113</v>
      </c>
      <c r="F15" s="51">
        <v>3.6327917343277429E-2</v>
      </c>
      <c r="G15" s="51">
        <v>-8.4270223900320254</v>
      </c>
      <c r="H15" s="47">
        <f t="shared" si="1"/>
        <v>-7.9191066218525288</v>
      </c>
      <c r="I15" s="33">
        <f t="shared" si="0"/>
        <v>-2.2751046336316492E-2</v>
      </c>
      <c r="J15" s="29"/>
      <c r="K15" s="34">
        <v>0.36191800000000002</v>
      </c>
      <c r="L15" s="34">
        <v>0.99493100000000001</v>
      </c>
      <c r="M15" s="34">
        <v>6.3611000000000001E-2</v>
      </c>
      <c r="N15" s="34">
        <v>-6.3860910000000004</v>
      </c>
      <c r="P15" s="15"/>
      <c r="Q15" s="15"/>
      <c r="R15" s="15"/>
      <c r="S15" s="15"/>
      <c r="T15" s="15"/>
      <c r="U15" s="15"/>
      <c r="V15" s="15"/>
    </row>
    <row r="16" spans="2:22" x14ac:dyDescent="0.3">
      <c r="B16" s="31">
        <v>9</v>
      </c>
      <c r="C16" s="32" t="s">
        <v>1199</v>
      </c>
      <c r="D16" s="51">
        <v>10.526516998779391</v>
      </c>
      <c r="E16" s="51">
        <v>14.936179535765875</v>
      </c>
      <c r="F16" s="51">
        <v>-4.1211726003801852</v>
      </c>
      <c r="G16" s="51">
        <v>-37.748058720535539</v>
      </c>
      <c r="H16" s="47">
        <f t="shared" si="1"/>
        <v>-16.406534786370457</v>
      </c>
      <c r="I16" s="33">
        <f t="shared" si="0"/>
        <v>-4.7134841209624224E-2</v>
      </c>
      <c r="J16" s="29"/>
      <c r="K16" s="34">
        <v>2.2022050000000002</v>
      </c>
      <c r="L16" s="34">
        <v>5.441611</v>
      </c>
      <c r="M16" s="34">
        <v>-1.1556</v>
      </c>
      <c r="N16" s="34">
        <v>-6.3860910000000004</v>
      </c>
      <c r="P16" s="15"/>
      <c r="Q16" s="15"/>
      <c r="R16" s="15"/>
      <c r="S16" s="15"/>
      <c r="T16" s="15"/>
      <c r="U16" s="15"/>
      <c r="V16" s="15"/>
    </row>
    <row r="17" spans="2:22" x14ac:dyDescent="0.3">
      <c r="B17" s="31">
        <v>10</v>
      </c>
      <c r="C17" s="32" t="s">
        <v>1200</v>
      </c>
      <c r="D17" s="51">
        <v>-0.92124249199740682</v>
      </c>
      <c r="E17" s="51">
        <v>19.314912396457707</v>
      </c>
      <c r="F17" s="51">
        <v>-0.56139199241378646</v>
      </c>
      <c r="G17" s="51">
        <v>-65.577463745291283</v>
      </c>
      <c r="H17" s="47">
        <f t="shared" si="1"/>
        <v>-47.745185833244769</v>
      </c>
      <c r="I17" s="33">
        <f t="shared" si="0"/>
        <v>-0.13716862104504468</v>
      </c>
      <c r="J17" s="29"/>
      <c r="K17" s="34">
        <v>-0.194885</v>
      </c>
      <c r="L17" s="34">
        <v>4.4783220000000004</v>
      </c>
      <c r="M17" s="34">
        <v>-7.324E-2</v>
      </c>
      <c r="N17" s="34">
        <v>-6.3860910000000004</v>
      </c>
      <c r="P17" s="15"/>
      <c r="Q17" s="15"/>
      <c r="R17" s="15"/>
      <c r="S17" s="15"/>
      <c r="T17" s="15"/>
      <c r="U17" s="15"/>
      <c r="V17" s="15"/>
    </row>
    <row r="18" spans="2:22" x14ac:dyDescent="0.3">
      <c r="B18" s="31">
        <v>11</v>
      </c>
      <c r="C18" s="32" t="s">
        <v>1201</v>
      </c>
      <c r="D18" s="51">
        <v>28.211491867648828</v>
      </c>
      <c r="E18" s="51">
        <v>-12.809808921798453</v>
      </c>
      <c r="F18" s="51">
        <v>0</v>
      </c>
      <c r="G18" s="51">
        <v>-37.290942295980571</v>
      </c>
      <c r="H18" s="47">
        <f t="shared" si="1"/>
        <v>-21.889259350130196</v>
      </c>
      <c r="I18" s="33">
        <f t="shared" si="0"/>
        <v>-6.2886330178739569E-2</v>
      </c>
      <c r="J18" s="29"/>
      <c r="K18" s="34">
        <v>6.8544369999999999</v>
      </c>
      <c r="L18" s="34">
        <v>-5.7970370000000004</v>
      </c>
      <c r="M18" s="34">
        <v>0</v>
      </c>
      <c r="N18" s="34">
        <v>-6.3860910000000004</v>
      </c>
      <c r="P18" s="15"/>
      <c r="Q18" s="15"/>
      <c r="R18" s="15"/>
      <c r="S18" s="15"/>
      <c r="T18" s="15"/>
      <c r="U18" s="15"/>
      <c r="V18" s="15"/>
    </row>
    <row r="19" spans="2:22" x14ac:dyDescent="0.3">
      <c r="B19" s="31">
        <v>12</v>
      </c>
      <c r="C19" s="32" t="s">
        <v>1202</v>
      </c>
      <c r="D19" s="51">
        <v>6.5576351535008008</v>
      </c>
      <c r="E19" s="51">
        <v>-2.271349498646495</v>
      </c>
      <c r="F19" s="51">
        <v>0</v>
      </c>
      <c r="G19" s="51">
        <v>-12.842302143776932</v>
      </c>
      <c r="H19" s="47">
        <f t="shared" si="1"/>
        <v>-8.5560164889226265</v>
      </c>
      <c r="I19" s="33">
        <f t="shared" si="0"/>
        <v>-2.4580844391791999E-2</v>
      </c>
      <c r="J19" s="29"/>
      <c r="K19" s="34">
        <v>3.6250260000000001</v>
      </c>
      <c r="L19" s="34">
        <v>-5.4727990000000002</v>
      </c>
      <c r="M19" s="34">
        <v>0</v>
      </c>
      <c r="N19" s="34">
        <v>-6.3860910000000004</v>
      </c>
      <c r="P19" s="15"/>
      <c r="Q19" s="15"/>
      <c r="R19" s="15"/>
      <c r="S19" s="15"/>
      <c r="T19" s="15"/>
      <c r="U19" s="15"/>
      <c r="V19" s="15"/>
    </row>
    <row r="20" spans="2:22" x14ac:dyDescent="0.3">
      <c r="B20" s="31">
        <v>13</v>
      </c>
      <c r="C20" s="32" t="s">
        <v>1203</v>
      </c>
      <c r="D20" s="51">
        <v>6.4385847278591051</v>
      </c>
      <c r="E20" s="51">
        <v>-2.7521342860721578</v>
      </c>
      <c r="F20" s="51">
        <v>-4.9327405970785568E-2</v>
      </c>
      <c r="G20" s="51">
        <v>-8.9405280019133482</v>
      </c>
      <c r="H20" s="47">
        <f t="shared" si="1"/>
        <v>-5.3034049660971867</v>
      </c>
      <c r="I20" s="33">
        <f t="shared" si="0"/>
        <v>-1.5236316150988048E-2</v>
      </c>
      <c r="J20" s="29"/>
      <c r="K20" s="34">
        <v>4.5989890000000004</v>
      </c>
      <c r="L20" s="34">
        <v>-8.4984350000000006</v>
      </c>
      <c r="M20" s="34">
        <v>-0.15232000000000001</v>
      </c>
      <c r="N20" s="34">
        <v>-6.3860910000000004</v>
      </c>
      <c r="P20" s="15"/>
      <c r="Q20" s="15"/>
      <c r="R20" s="15"/>
      <c r="S20" s="15"/>
      <c r="T20" s="15"/>
      <c r="U20" s="15"/>
      <c r="V20" s="15"/>
    </row>
    <row r="21" spans="2:22" x14ac:dyDescent="0.3">
      <c r="B21" s="31">
        <v>14</v>
      </c>
      <c r="C21" s="32" t="s">
        <v>1204</v>
      </c>
      <c r="D21" s="51">
        <v>22.410467042688161</v>
      </c>
      <c r="E21" s="51">
        <v>-14.146882435595606</v>
      </c>
      <c r="F21" s="51">
        <v>-0.59107230386409537</v>
      </c>
      <c r="G21" s="51">
        <v>-28.068149052863962</v>
      </c>
      <c r="H21" s="47">
        <f t="shared" si="1"/>
        <v>-20.3956367496355</v>
      </c>
      <c r="I21" s="33">
        <f t="shared" si="0"/>
        <v>-5.8595255614968263E-2</v>
      </c>
      <c r="J21" s="29"/>
      <c r="K21" s="34">
        <v>5.8040159999999998</v>
      </c>
      <c r="L21" s="34">
        <v>-5.7725039999999996</v>
      </c>
      <c r="M21" s="34">
        <v>-0.15232000000000001</v>
      </c>
      <c r="N21" s="34">
        <v>-6.3860910000000004</v>
      </c>
      <c r="P21" s="15"/>
      <c r="Q21" s="15"/>
      <c r="R21" s="15"/>
      <c r="S21" s="15"/>
      <c r="T21" s="15"/>
      <c r="U21" s="15"/>
      <c r="V21" s="15"/>
    </row>
    <row r="22" spans="2:22" x14ac:dyDescent="0.3">
      <c r="B22" s="31">
        <v>15</v>
      </c>
      <c r="C22" s="32" t="s">
        <v>1205</v>
      </c>
      <c r="D22" s="51">
        <v>1.5338779404682803</v>
      </c>
      <c r="E22" s="51">
        <v>-2.0448392457504885</v>
      </c>
      <c r="F22" s="51">
        <v>0</v>
      </c>
      <c r="G22" s="51">
        <v>-14.735874044125032</v>
      </c>
      <c r="H22" s="47">
        <f t="shared" si="1"/>
        <v>-15.24683534940724</v>
      </c>
      <c r="I22" s="33">
        <f t="shared" si="0"/>
        <v>-4.3803104829949348E-2</v>
      </c>
      <c r="J22" s="29"/>
      <c r="K22" s="34">
        <v>0.76172099999999998</v>
      </c>
      <c r="L22" s="34">
        <v>-2.7128359999999998</v>
      </c>
      <c r="M22" s="34">
        <v>0</v>
      </c>
      <c r="N22" s="34">
        <v>-6.3860910000000004</v>
      </c>
      <c r="P22" s="15"/>
      <c r="Q22" s="15"/>
      <c r="R22" s="15"/>
      <c r="S22" s="15"/>
      <c r="T22" s="15"/>
      <c r="U22" s="15"/>
      <c r="V22" s="15"/>
    </row>
    <row r="23" spans="2:22" x14ac:dyDescent="0.3">
      <c r="B23" s="31">
        <v>16</v>
      </c>
      <c r="C23" s="32" t="s">
        <v>1206</v>
      </c>
      <c r="D23" s="51">
        <v>-15.667058362162011</v>
      </c>
      <c r="E23" s="51">
        <v>7.6332366896253214</v>
      </c>
      <c r="F23" s="51">
        <v>0</v>
      </c>
      <c r="G23" s="51">
        <v>-40.010650914162611</v>
      </c>
      <c r="H23" s="47">
        <f t="shared" si="1"/>
        <v>-48.0444725866993</v>
      </c>
      <c r="I23" s="33">
        <f t="shared" si="0"/>
        <v>-0.138028451215395</v>
      </c>
      <c r="J23" s="29"/>
      <c r="K23" s="34">
        <v>-3.10406</v>
      </c>
      <c r="L23" s="34">
        <v>3.6741700000000002</v>
      </c>
      <c r="M23" s="34">
        <v>0</v>
      </c>
      <c r="N23" s="34">
        <v>-6.3860910000000004</v>
      </c>
      <c r="P23" s="15"/>
      <c r="Q23" s="15"/>
      <c r="R23" s="15"/>
      <c r="S23" s="15"/>
      <c r="T23" s="15"/>
      <c r="U23" s="15"/>
      <c r="V23" s="15"/>
    </row>
    <row r="24" spans="2:22" x14ac:dyDescent="0.3">
      <c r="B24" s="31">
        <v>17</v>
      </c>
      <c r="C24" s="32" t="s">
        <v>1207</v>
      </c>
      <c r="D24" s="51">
        <v>-2.2048141342490939</v>
      </c>
      <c r="E24" s="51">
        <v>-3.4611368873888875</v>
      </c>
      <c r="F24" s="51">
        <v>0</v>
      </c>
      <c r="G24" s="51">
        <v>-16.352832394185359</v>
      </c>
      <c r="H24" s="47">
        <f t="shared" si="1"/>
        <v>-22.018783415823343</v>
      </c>
      <c r="I24" s="33">
        <f t="shared" si="0"/>
        <v>-6.3258443872994091E-2</v>
      </c>
      <c r="J24" s="29"/>
      <c r="K24" s="34">
        <v>-1.201403</v>
      </c>
      <c r="L24" s="34">
        <v>-3.2645879999999998</v>
      </c>
      <c r="M24" s="34">
        <v>0</v>
      </c>
      <c r="N24" s="34">
        <v>-6.3860910000000004</v>
      </c>
      <c r="P24" s="15"/>
      <c r="Q24" s="15"/>
      <c r="R24" s="15"/>
      <c r="S24" s="15"/>
      <c r="T24" s="15"/>
      <c r="U24" s="15"/>
      <c r="V24" s="15"/>
    </row>
    <row r="25" spans="2:22" x14ac:dyDescent="0.3">
      <c r="B25" s="35">
        <v>18</v>
      </c>
      <c r="C25" s="36" t="s">
        <v>1208</v>
      </c>
      <c r="D25" s="52">
        <v>-1.5177709190708681</v>
      </c>
      <c r="E25" s="52">
        <v>-0.83676229308158712</v>
      </c>
      <c r="F25" s="52">
        <v>0</v>
      </c>
      <c r="G25" s="52">
        <v>-11.329564805853195</v>
      </c>
      <c r="H25" s="48">
        <f t="shared" si="1"/>
        <v>-13.684098018005651</v>
      </c>
      <c r="I25" s="37">
        <f t="shared" si="0"/>
        <v>-3.9313468418172896E-2</v>
      </c>
      <c r="J25" s="29"/>
      <c r="K25" s="38">
        <v>-0.94677199999999995</v>
      </c>
      <c r="L25" s="38">
        <v>-3.3790179999999999</v>
      </c>
      <c r="M25" s="38">
        <v>0</v>
      </c>
      <c r="N25" s="38">
        <v>-6.3860910000000004</v>
      </c>
      <c r="P25" s="15"/>
      <c r="Q25" s="15"/>
      <c r="R25" s="15"/>
      <c r="S25" s="15"/>
      <c r="T25" s="15"/>
      <c r="U25" s="15"/>
      <c r="V25" s="15"/>
    </row>
    <row r="26" spans="2:22" x14ac:dyDescent="0.3">
      <c r="D26" s="39"/>
      <c r="E26" s="39"/>
      <c r="F26" s="39"/>
      <c r="G26" s="39"/>
      <c r="H26" s="40"/>
      <c r="P26" s="15"/>
      <c r="Q26" s="15"/>
      <c r="R26" s="15"/>
      <c r="S26" s="15"/>
      <c r="T26" s="15"/>
      <c r="U26" s="15"/>
      <c r="V26" s="15"/>
    </row>
    <row r="27" spans="2:22" x14ac:dyDescent="0.3">
      <c r="C27" s="42" t="s">
        <v>1157</v>
      </c>
      <c r="D27" s="43">
        <f>SUM(D8:D26)</f>
        <v>136.37579472921163</v>
      </c>
      <c r="E27" s="43">
        <f>SUM(E8:E26)</f>
        <v>305.56251413338924</v>
      </c>
      <c r="F27" s="43">
        <f>SUM(F8:F26)</f>
        <v>588.9335248794556</v>
      </c>
      <c r="G27" s="43">
        <f>SUM(G8:G26)</f>
        <v>-682.79524399806678</v>
      </c>
      <c r="H27" s="44">
        <f>SUM(H8:H26)</f>
        <v>348.07658974398942</v>
      </c>
      <c r="P27" s="15"/>
      <c r="Q27" s="15"/>
      <c r="R27" s="15"/>
      <c r="S27" s="45" t="s">
        <v>1190</v>
      </c>
      <c r="T27" s="15"/>
      <c r="U27" s="15"/>
      <c r="V27" s="15"/>
    </row>
    <row r="28" spans="2:22" x14ac:dyDescent="0.3">
      <c r="P28" s="15"/>
      <c r="Q28" s="15"/>
      <c r="R28" s="15"/>
      <c r="S28" s="15"/>
      <c r="T28" s="15"/>
      <c r="U28" s="15"/>
      <c r="V28" s="15"/>
    </row>
    <row r="29" spans="2:22" x14ac:dyDescent="0.3">
      <c r="P29" s="15"/>
      <c r="Q29" s="15"/>
      <c r="R29" s="15"/>
      <c r="S29" s="15"/>
      <c r="T29" s="15"/>
      <c r="U29" s="15"/>
      <c r="V29" s="15"/>
    </row>
    <row r="30" spans="2:22" x14ac:dyDescent="0.3">
      <c r="P30" s="15"/>
      <c r="Q30" s="15"/>
      <c r="R30" s="15"/>
      <c r="S30" s="15"/>
      <c r="T30" s="15"/>
      <c r="U30" s="15"/>
      <c r="V30" s="15"/>
    </row>
    <row r="31" spans="2:22" x14ac:dyDescent="0.3">
      <c r="P31" s="15"/>
      <c r="Q31" s="15"/>
      <c r="R31" s="15"/>
      <c r="S31" s="15"/>
      <c r="T31" s="15"/>
      <c r="U31" s="15"/>
      <c r="V31" s="15"/>
    </row>
    <row r="32" spans="2:22" x14ac:dyDescent="0.3">
      <c r="P32" s="15"/>
      <c r="Q32" s="15"/>
      <c r="R32" s="15"/>
      <c r="S32" s="15"/>
      <c r="T32" s="15"/>
      <c r="U32" s="15"/>
      <c r="V32" s="15"/>
    </row>
    <row r="33" spans="16:22" x14ac:dyDescent="0.3">
      <c r="P33" s="15"/>
      <c r="Q33" s="15"/>
      <c r="R33" s="15"/>
      <c r="S33" s="15"/>
      <c r="T33" s="15"/>
      <c r="U33" s="15"/>
      <c r="V33" s="15"/>
    </row>
    <row r="34" spans="16:22" x14ac:dyDescent="0.3">
      <c r="P34" s="15"/>
      <c r="Q34" s="15"/>
      <c r="R34" s="15"/>
      <c r="S34" s="15"/>
      <c r="T34" s="15"/>
      <c r="U34" s="15"/>
      <c r="V34" s="15"/>
    </row>
    <row r="35" spans="16:22" x14ac:dyDescent="0.3">
      <c r="P35" s="15"/>
      <c r="Q35" s="15"/>
      <c r="R35" s="15"/>
      <c r="S35" s="15"/>
      <c r="T35" s="15"/>
      <c r="U35" s="15"/>
      <c r="V35" s="15"/>
    </row>
    <row r="36" spans="16:22" x14ac:dyDescent="0.3">
      <c r="P36" s="15"/>
      <c r="Q36" s="15"/>
      <c r="R36" s="15"/>
      <c r="S36" s="15"/>
      <c r="T36" s="15"/>
      <c r="U36" s="15"/>
      <c r="V36" s="15"/>
    </row>
    <row r="37" spans="16:22" x14ac:dyDescent="0.3">
      <c r="P37" s="15"/>
      <c r="Q37" s="15"/>
      <c r="R37" s="15"/>
      <c r="S37" s="15"/>
      <c r="T37" s="15"/>
      <c r="U37" s="15"/>
      <c r="V37" s="15"/>
    </row>
    <row r="38" spans="16:22" x14ac:dyDescent="0.3">
      <c r="P38" s="15"/>
      <c r="Q38" s="15"/>
      <c r="R38" s="15"/>
      <c r="S38" s="15"/>
      <c r="T38" s="15"/>
      <c r="U38" s="15"/>
      <c r="V38" s="15"/>
    </row>
    <row r="39" spans="16:22" x14ac:dyDescent="0.3">
      <c r="P39" s="15"/>
      <c r="Q39" s="15"/>
      <c r="R39" s="15"/>
      <c r="S39" s="15"/>
      <c r="T39" s="15"/>
      <c r="U39" s="15"/>
      <c r="V39" s="15"/>
    </row>
    <row r="40" spans="16:22" x14ac:dyDescent="0.3">
      <c r="P40" s="15"/>
      <c r="Q40" s="15"/>
      <c r="R40" s="15"/>
      <c r="S40" s="15"/>
      <c r="T40" s="15"/>
      <c r="U40" s="15"/>
      <c r="V40" s="15"/>
    </row>
    <row r="41" spans="16:22" x14ac:dyDescent="0.3">
      <c r="P41" s="15"/>
      <c r="Q41" s="15"/>
      <c r="R41" s="15"/>
      <c r="S41" s="15"/>
      <c r="T41" s="15"/>
      <c r="U41" s="15"/>
      <c r="V41" s="15"/>
    </row>
    <row r="42" spans="16:22" x14ac:dyDescent="0.3">
      <c r="P42" s="15"/>
      <c r="Q42" s="15"/>
      <c r="R42" s="15"/>
      <c r="S42" s="15"/>
      <c r="T42" s="15"/>
      <c r="U42" s="15"/>
      <c r="V42" s="15"/>
    </row>
    <row r="43" spans="16:22" x14ac:dyDescent="0.3">
      <c r="P43" s="15"/>
      <c r="Q43" s="15"/>
      <c r="R43" s="15"/>
      <c r="S43" s="15"/>
      <c r="T43" s="15"/>
      <c r="U43" s="15"/>
      <c r="V43" s="15"/>
    </row>
    <row r="44" spans="16:22" x14ac:dyDescent="0.3">
      <c r="P44" s="15"/>
      <c r="Q44" s="15"/>
      <c r="R44" s="15"/>
      <c r="S44" s="15"/>
      <c r="T44" s="15"/>
      <c r="U44" s="15"/>
      <c r="V44" s="15"/>
    </row>
    <row r="45" spans="16:22" x14ac:dyDescent="0.3">
      <c r="P45" s="15"/>
      <c r="Q45" s="15"/>
      <c r="R45" s="15"/>
      <c r="S45" s="15"/>
      <c r="T45" s="15"/>
      <c r="U45" s="15"/>
      <c r="V45" s="15"/>
    </row>
    <row r="46" spans="16:22" x14ac:dyDescent="0.3">
      <c r="P46" s="15"/>
      <c r="Q46" s="15"/>
      <c r="R46" s="15"/>
      <c r="S46" s="15"/>
      <c r="T46" s="15"/>
      <c r="U46" s="15"/>
      <c r="V46" s="15"/>
    </row>
    <row r="47" spans="16:22" x14ac:dyDescent="0.3">
      <c r="P47" s="15"/>
      <c r="Q47" s="15"/>
      <c r="R47" s="15"/>
      <c r="S47" s="15"/>
      <c r="T47" s="15"/>
      <c r="U47" s="15"/>
      <c r="V47" s="15"/>
    </row>
    <row r="48" spans="16:22" x14ac:dyDescent="0.3">
      <c r="P48" s="15"/>
      <c r="Q48" s="15"/>
      <c r="R48" s="15"/>
      <c r="S48" s="15"/>
      <c r="T48" s="15"/>
      <c r="U48" s="15"/>
      <c r="V48" s="15"/>
    </row>
    <row r="49" spans="16:22" x14ac:dyDescent="0.3">
      <c r="P49" s="15"/>
      <c r="Q49" s="15"/>
      <c r="R49" s="15"/>
      <c r="S49" s="15"/>
      <c r="T49" s="15"/>
      <c r="U49" s="15"/>
      <c r="V49" s="15"/>
    </row>
    <row r="50" spans="16:22" x14ac:dyDescent="0.3">
      <c r="P50" s="15"/>
      <c r="Q50" s="15"/>
      <c r="R50" s="15"/>
      <c r="S50" s="15"/>
      <c r="T50" s="15"/>
      <c r="U50" s="15"/>
      <c r="V50" s="15"/>
    </row>
    <row r="51" spans="16:22" x14ac:dyDescent="0.3">
      <c r="P51" s="15"/>
      <c r="Q51" s="15"/>
      <c r="R51" s="15"/>
      <c r="S51" s="15"/>
      <c r="T51" s="15"/>
      <c r="U51" s="15"/>
      <c r="V51" s="15"/>
    </row>
    <row r="52" spans="16:22" x14ac:dyDescent="0.3">
      <c r="P52" s="15"/>
      <c r="Q52" s="15"/>
      <c r="R52" s="15"/>
      <c r="S52" s="15"/>
      <c r="T52" s="15"/>
      <c r="U52" s="15"/>
      <c r="V52" s="15"/>
    </row>
    <row r="53" spans="16:22" x14ac:dyDescent="0.3">
      <c r="P53" s="15"/>
      <c r="Q53" s="15"/>
      <c r="R53" s="15"/>
      <c r="S53" s="15"/>
      <c r="T53" s="15"/>
      <c r="U53" s="15"/>
      <c r="V53" s="15"/>
    </row>
    <row r="54" spans="16:22" x14ac:dyDescent="0.3">
      <c r="P54" s="15"/>
      <c r="Q54" s="15"/>
      <c r="R54" s="15"/>
      <c r="S54" s="15"/>
      <c r="T54" s="15"/>
      <c r="U54" s="15"/>
      <c r="V54" s="15"/>
    </row>
    <row r="55" spans="16:22" x14ac:dyDescent="0.3">
      <c r="P55" s="15"/>
      <c r="Q55" s="15"/>
      <c r="R55" s="15"/>
      <c r="S55" s="15"/>
      <c r="T55" s="15"/>
      <c r="U55" s="15"/>
      <c r="V55" s="15"/>
    </row>
    <row r="56" spans="16:22" x14ac:dyDescent="0.3">
      <c r="P56" s="15"/>
      <c r="Q56" s="15"/>
      <c r="R56" s="15"/>
      <c r="S56" s="15"/>
      <c r="T56" s="15"/>
      <c r="U56" s="15"/>
      <c r="V56" s="15"/>
    </row>
    <row r="57" spans="16:22" x14ac:dyDescent="0.3">
      <c r="P57" s="15"/>
      <c r="Q57" s="15"/>
      <c r="R57" s="15"/>
      <c r="S57" s="15"/>
      <c r="T57" s="15"/>
      <c r="U57" s="15"/>
      <c r="V57" s="15"/>
    </row>
    <row r="58" spans="16:22" x14ac:dyDescent="0.3">
      <c r="P58" s="15"/>
      <c r="Q58" s="15"/>
      <c r="R58" s="15"/>
      <c r="S58" s="15"/>
      <c r="T58" s="15"/>
      <c r="U58" s="15"/>
      <c r="V58" s="15"/>
    </row>
    <row r="59" spans="16:22" x14ac:dyDescent="0.3">
      <c r="P59" s="15"/>
      <c r="Q59" s="15"/>
      <c r="R59" s="15"/>
      <c r="S59" s="15"/>
      <c r="T59" s="15"/>
      <c r="U59" s="15"/>
      <c r="V59" s="15"/>
    </row>
    <row r="60" spans="16:22" x14ac:dyDescent="0.3">
      <c r="P60" s="15"/>
      <c r="Q60" s="15"/>
      <c r="R60" s="15"/>
      <c r="S60" s="15"/>
      <c r="T60" s="15"/>
      <c r="U60" s="15"/>
      <c r="V60" s="15"/>
    </row>
    <row r="61" spans="16:22" x14ac:dyDescent="0.3">
      <c r="P61" s="15"/>
      <c r="Q61" s="15"/>
      <c r="R61" s="15"/>
      <c r="S61" s="15"/>
      <c r="T61" s="15"/>
      <c r="U61" s="15"/>
      <c r="V61" s="15"/>
    </row>
    <row r="62" spans="16:22" x14ac:dyDescent="0.3">
      <c r="P62" s="15"/>
      <c r="Q62" s="15"/>
      <c r="R62" s="15"/>
      <c r="S62" s="15"/>
      <c r="T62" s="15"/>
      <c r="U62" s="15"/>
      <c r="V62" s="15"/>
    </row>
    <row r="63" spans="16:22" x14ac:dyDescent="0.3">
      <c r="P63" s="15"/>
      <c r="Q63" s="15"/>
      <c r="R63" s="15"/>
      <c r="S63" s="15"/>
      <c r="T63" s="15"/>
      <c r="U63" s="15"/>
      <c r="V63" s="15"/>
    </row>
    <row r="64" spans="16:22" x14ac:dyDescent="0.3">
      <c r="P64" s="15"/>
      <c r="Q64" s="15"/>
      <c r="R64" s="15"/>
      <c r="S64" s="15"/>
      <c r="T64" s="15"/>
      <c r="U64" s="15"/>
      <c r="V64" s="15"/>
    </row>
    <row r="65" spans="16:22" x14ac:dyDescent="0.3">
      <c r="P65" s="15"/>
      <c r="Q65" s="15"/>
      <c r="R65" s="15"/>
      <c r="S65" s="15"/>
      <c r="T65" s="15"/>
      <c r="U65" s="15"/>
      <c r="V65" s="15"/>
    </row>
    <row r="66" spans="16:22" x14ac:dyDescent="0.3">
      <c r="P66" s="15"/>
      <c r="Q66" s="15"/>
      <c r="R66" s="15"/>
      <c r="S66" s="15"/>
      <c r="T66" s="15"/>
      <c r="U66" s="15"/>
      <c r="V66" s="15"/>
    </row>
    <row r="67" spans="16:22" x14ac:dyDescent="0.3">
      <c r="P67" s="15"/>
      <c r="Q67" s="15"/>
      <c r="R67" s="15"/>
      <c r="S67" s="15"/>
      <c r="T67" s="15"/>
      <c r="U67" s="15"/>
      <c r="V67" s="15"/>
    </row>
    <row r="68" spans="16:22" x14ac:dyDescent="0.3">
      <c r="P68" s="15"/>
      <c r="Q68" s="15"/>
      <c r="R68" s="15"/>
      <c r="S68" s="15"/>
      <c r="T68" s="15"/>
      <c r="U68" s="15"/>
      <c r="V68" s="15"/>
    </row>
    <row r="69" spans="16:22" x14ac:dyDescent="0.3">
      <c r="P69" s="15"/>
      <c r="Q69" s="15"/>
      <c r="R69" s="15"/>
      <c r="S69" s="15"/>
      <c r="T69" s="15"/>
      <c r="U69" s="15"/>
      <c r="V69" s="15"/>
    </row>
    <row r="70" spans="16:22" x14ac:dyDescent="0.3">
      <c r="P70" s="15"/>
      <c r="Q70" s="15"/>
      <c r="R70" s="15"/>
      <c r="S70" s="15"/>
      <c r="T70" s="15"/>
      <c r="U70" s="15"/>
      <c r="V70" s="15"/>
    </row>
    <row r="71" spans="16:22" x14ac:dyDescent="0.3">
      <c r="P71" s="15"/>
      <c r="Q71" s="15"/>
      <c r="R71" s="15"/>
      <c r="S71" s="15"/>
      <c r="T71" s="15"/>
      <c r="U71" s="15"/>
      <c r="V71" s="15"/>
    </row>
    <row r="72" spans="16:22" x14ac:dyDescent="0.3">
      <c r="P72" s="15"/>
      <c r="Q72" s="15"/>
      <c r="R72" s="15"/>
      <c r="S72" s="15"/>
      <c r="T72" s="15"/>
      <c r="U72" s="15"/>
      <c r="V72" s="15"/>
    </row>
    <row r="73" spans="16:22" x14ac:dyDescent="0.3">
      <c r="P73" s="15"/>
      <c r="Q73" s="15"/>
      <c r="R73" s="15"/>
      <c r="S73" s="15"/>
      <c r="T73" s="15"/>
      <c r="U73" s="15"/>
      <c r="V73" s="15"/>
    </row>
    <row r="74" spans="16:22" x14ac:dyDescent="0.3">
      <c r="P74" s="15"/>
      <c r="Q74" s="15"/>
      <c r="R74" s="15"/>
      <c r="S74" s="15"/>
      <c r="T74" s="15"/>
      <c r="U74" s="15"/>
      <c r="V74" s="15"/>
    </row>
    <row r="75" spans="16:22" x14ac:dyDescent="0.3">
      <c r="P75" s="15"/>
      <c r="Q75" s="15"/>
      <c r="R75" s="15"/>
      <c r="S75" s="15"/>
      <c r="T75" s="15"/>
      <c r="U75" s="15"/>
      <c r="V75" s="15"/>
    </row>
    <row r="76" spans="16:22" x14ac:dyDescent="0.3">
      <c r="P76" s="15"/>
      <c r="Q76" s="15"/>
      <c r="R76" s="15"/>
      <c r="S76" s="15"/>
      <c r="T76" s="15"/>
      <c r="U76" s="15"/>
      <c r="V76" s="15"/>
    </row>
    <row r="77" spans="16:22" x14ac:dyDescent="0.3">
      <c r="P77" s="15"/>
      <c r="Q77" s="15"/>
      <c r="R77" s="15"/>
      <c r="S77" s="15"/>
      <c r="T77" s="15"/>
      <c r="U77" s="15"/>
      <c r="V77" s="15"/>
    </row>
    <row r="78" spans="16:22" x14ac:dyDescent="0.3">
      <c r="P78" s="15"/>
      <c r="Q78" s="15"/>
      <c r="R78" s="15"/>
      <c r="S78" s="15"/>
      <c r="T78" s="15"/>
      <c r="U78" s="15"/>
      <c r="V78" s="15"/>
    </row>
    <row r="79" spans="16:22" x14ac:dyDescent="0.3">
      <c r="P79" s="15"/>
      <c r="Q79" s="15"/>
      <c r="R79" s="15"/>
      <c r="S79" s="15"/>
      <c r="T79" s="15"/>
      <c r="U79" s="15"/>
      <c r="V79" s="15"/>
    </row>
    <row r="80" spans="16:22" x14ac:dyDescent="0.3">
      <c r="P80" s="15"/>
      <c r="Q80" s="15"/>
      <c r="R80" s="15"/>
      <c r="S80" s="15"/>
      <c r="T80" s="15"/>
      <c r="U80" s="15"/>
      <c r="V80" s="15"/>
    </row>
    <row r="81" spans="16:22" x14ac:dyDescent="0.3">
      <c r="P81" s="15"/>
      <c r="Q81" s="15"/>
      <c r="R81" s="15"/>
      <c r="S81" s="15"/>
      <c r="T81" s="15"/>
      <c r="U81" s="15"/>
      <c r="V81" s="15"/>
    </row>
    <row r="82" spans="16:22" x14ac:dyDescent="0.3">
      <c r="P82" s="15"/>
      <c r="Q82" s="15"/>
      <c r="R82" s="15"/>
      <c r="S82" s="15"/>
      <c r="T82" s="15"/>
      <c r="U82" s="15"/>
      <c r="V82" s="15"/>
    </row>
    <row r="83" spans="16:22" x14ac:dyDescent="0.3">
      <c r="P83" s="15"/>
      <c r="Q83" s="15"/>
      <c r="R83" s="15"/>
      <c r="S83" s="15"/>
      <c r="T83" s="15"/>
      <c r="U83" s="15"/>
      <c r="V83" s="15"/>
    </row>
    <row r="84" spans="16:22" x14ac:dyDescent="0.3">
      <c r="P84" s="15"/>
      <c r="Q84" s="15"/>
      <c r="R84" s="15"/>
      <c r="S84" s="15"/>
      <c r="T84" s="15"/>
      <c r="U84" s="15"/>
      <c r="V84" s="15"/>
    </row>
    <row r="85" spans="16:22" x14ac:dyDescent="0.3">
      <c r="P85" s="15"/>
      <c r="Q85" s="15"/>
      <c r="R85" s="15"/>
      <c r="S85" s="15"/>
      <c r="T85" s="15"/>
      <c r="U85" s="15"/>
      <c r="V85" s="15"/>
    </row>
    <row r="86" spans="16:22" x14ac:dyDescent="0.3">
      <c r="P86" s="15"/>
      <c r="Q86" s="15"/>
      <c r="R86" s="15"/>
      <c r="S86" s="15"/>
      <c r="T86" s="15"/>
      <c r="U86" s="15"/>
      <c r="V86" s="15"/>
    </row>
    <row r="87" spans="16:22" x14ac:dyDescent="0.3">
      <c r="P87" s="15"/>
      <c r="Q87" s="15"/>
      <c r="R87" s="15"/>
      <c r="S87" s="15"/>
      <c r="T87" s="15"/>
      <c r="U87" s="15"/>
      <c r="V87" s="15"/>
    </row>
    <row r="88" spans="16:22" x14ac:dyDescent="0.3">
      <c r="P88" s="15"/>
      <c r="Q88" s="15"/>
      <c r="R88" s="15"/>
      <c r="S88" s="15"/>
      <c r="T88" s="15"/>
      <c r="U88" s="15"/>
      <c r="V88" s="15"/>
    </row>
    <row r="89" spans="16:22" x14ac:dyDescent="0.3">
      <c r="P89" s="15"/>
      <c r="Q89" s="15"/>
      <c r="R89" s="15"/>
      <c r="S89" s="15"/>
      <c r="T89" s="15"/>
      <c r="U89" s="15"/>
      <c r="V89" s="15"/>
    </row>
    <row r="90" spans="16:22" x14ac:dyDescent="0.3">
      <c r="P90" s="15"/>
      <c r="Q90" s="15"/>
      <c r="R90" s="15"/>
      <c r="S90" s="15"/>
      <c r="T90" s="15"/>
      <c r="U90" s="15"/>
      <c r="V90" s="15"/>
    </row>
    <row r="91" spans="16:22" x14ac:dyDescent="0.3">
      <c r="P91" s="15"/>
      <c r="Q91" s="15"/>
      <c r="R91" s="15"/>
      <c r="S91" s="15"/>
      <c r="T91" s="15"/>
      <c r="U91" s="15"/>
      <c r="V91" s="15"/>
    </row>
    <row r="92" spans="16:22" x14ac:dyDescent="0.3">
      <c r="P92" s="15"/>
      <c r="Q92" s="15"/>
      <c r="R92" s="15"/>
      <c r="S92" s="15"/>
      <c r="T92" s="15"/>
      <c r="U92" s="15"/>
      <c r="V92" s="15"/>
    </row>
    <row r="93" spans="16:22" x14ac:dyDescent="0.3">
      <c r="P93" s="15"/>
      <c r="Q93" s="15"/>
      <c r="R93" s="15"/>
      <c r="S93" s="15"/>
      <c r="T93" s="15"/>
      <c r="U93" s="15"/>
      <c r="V93" s="15"/>
    </row>
    <row r="94" spans="16:22" x14ac:dyDescent="0.3">
      <c r="P94" s="15"/>
      <c r="Q94" s="15"/>
      <c r="R94" s="15"/>
      <c r="S94" s="15"/>
      <c r="T94" s="15"/>
      <c r="U94" s="15"/>
      <c r="V94" s="15"/>
    </row>
    <row r="95" spans="16:22" x14ac:dyDescent="0.3">
      <c r="P95" s="15"/>
      <c r="Q95" s="15"/>
      <c r="R95" s="15"/>
      <c r="S95" s="15"/>
      <c r="T95" s="15"/>
      <c r="U95" s="15"/>
      <c r="V95" s="15"/>
    </row>
    <row r="96" spans="16:22" x14ac:dyDescent="0.3">
      <c r="P96" s="15"/>
      <c r="Q96" s="15"/>
      <c r="R96" s="15"/>
      <c r="S96" s="15"/>
      <c r="T96" s="15"/>
      <c r="U96" s="15"/>
      <c r="V96" s="15"/>
    </row>
    <row r="97" spans="16:22" x14ac:dyDescent="0.3">
      <c r="P97" s="15"/>
      <c r="Q97" s="15"/>
      <c r="R97" s="15"/>
      <c r="S97" s="15"/>
      <c r="T97" s="15"/>
      <c r="U97" s="15"/>
      <c r="V97" s="15"/>
    </row>
    <row r="98" spans="16:22" x14ac:dyDescent="0.3">
      <c r="P98" s="15"/>
      <c r="Q98" s="15"/>
      <c r="R98" s="15"/>
      <c r="S98" s="15"/>
      <c r="T98" s="15"/>
      <c r="U98" s="15"/>
      <c r="V98" s="15"/>
    </row>
    <row r="99" spans="16:22" x14ac:dyDescent="0.3">
      <c r="P99" s="15"/>
      <c r="Q99" s="15"/>
      <c r="R99" s="15"/>
      <c r="S99" s="15"/>
      <c r="T99" s="15"/>
      <c r="U99" s="15"/>
      <c r="V99" s="15"/>
    </row>
    <row r="100" spans="16:22" x14ac:dyDescent="0.3">
      <c r="P100" s="15"/>
      <c r="Q100" s="15"/>
      <c r="R100" s="15"/>
      <c r="S100" s="15"/>
      <c r="T100" s="15"/>
      <c r="U100" s="15"/>
      <c r="V100" s="15"/>
    </row>
    <row r="101" spans="16:22" x14ac:dyDescent="0.3">
      <c r="P101" s="15"/>
      <c r="Q101" s="15"/>
      <c r="R101" s="15"/>
      <c r="S101" s="15"/>
      <c r="T101" s="15"/>
      <c r="U101" s="15"/>
      <c r="V101" s="15"/>
    </row>
    <row r="102" spans="16:22" x14ac:dyDescent="0.3">
      <c r="P102" s="15"/>
      <c r="Q102" s="15"/>
      <c r="R102" s="15"/>
      <c r="S102" s="15"/>
      <c r="T102" s="15"/>
      <c r="U102" s="15"/>
      <c r="V102" s="15"/>
    </row>
    <row r="103" spans="16:22" x14ac:dyDescent="0.3">
      <c r="P103" s="15"/>
      <c r="Q103" s="15"/>
      <c r="R103" s="15"/>
      <c r="S103" s="15"/>
      <c r="T103" s="15"/>
      <c r="U103" s="15"/>
      <c r="V103" s="15"/>
    </row>
    <row r="104" spans="16:22" x14ac:dyDescent="0.3">
      <c r="P104" s="15"/>
      <c r="Q104" s="15"/>
      <c r="R104" s="15"/>
      <c r="S104" s="15"/>
      <c r="T104" s="15"/>
      <c r="U104" s="15"/>
      <c r="V104" s="15"/>
    </row>
    <row r="105" spans="16:22" x14ac:dyDescent="0.3">
      <c r="P105" s="15"/>
      <c r="Q105" s="15"/>
      <c r="R105" s="15"/>
      <c r="S105" s="15"/>
      <c r="T105" s="15"/>
      <c r="U105" s="15"/>
      <c r="V105" s="15"/>
    </row>
    <row r="106" spans="16:22" x14ac:dyDescent="0.3">
      <c r="P106" s="15"/>
      <c r="Q106" s="15"/>
      <c r="R106" s="15"/>
      <c r="S106" s="15"/>
      <c r="T106" s="15"/>
      <c r="U106" s="15"/>
      <c r="V106" s="15"/>
    </row>
    <row r="107" spans="16:22" x14ac:dyDescent="0.3">
      <c r="P107" s="15"/>
      <c r="Q107" s="15"/>
      <c r="R107" s="15"/>
      <c r="S107" s="15"/>
      <c r="T107" s="15"/>
      <c r="U107" s="15"/>
      <c r="V107" s="15"/>
    </row>
    <row r="108" spans="16:22" x14ac:dyDescent="0.3">
      <c r="P108" s="15"/>
      <c r="Q108" s="15"/>
      <c r="R108" s="15"/>
      <c r="S108" s="15"/>
      <c r="T108" s="15"/>
      <c r="U108" s="15"/>
      <c r="V108" s="15"/>
    </row>
    <row r="109" spans="16:22" x14ac:dyDescent="0.3">
      <c r="P109" s="15"/>
      <c r="Q109" s="15"/>
      <c r="R109" s="15"/>
      <c r="S109" s="15"/>
      <c r="T109" s="15"/>
      <c r="U109" s="15"/>
      <c r="V109" s="15"/>
    </row>
    <row r="110" spans="16:22" x14ac:dyDescent="0.3">
      <c r="P110" s="15"/>
      <c r="Q110" s="15"/>
      <c r="R110" s="15"/>
      <c r="S110" s="15"/>
      <c r="T110" s="15"/>
      <c r="U110" s="15"/>
      <c r="V110" s="15"/>
    </row>
    <row r="111" spans="16:22" x14ac:dyDescent="0.3">
      <c r="P111" s="15"/>
      <c r="Q111" s="15"/>
      <c r="R111" s="15"/>
      <c r="S111" s="15"/>
      <c r="T111" s="15"/>
      <c r="U111" s="15"/>
      <c r="V111" s="15"/>
    </row>
    <row r="112" spans="16:22" x14ac:dyDescent="0.3">
      <c r="P112" s="15"/>
      <c r="Q112" s="15"/>
      <c r="R112" s="15"/>
      <c r="S112" s="15"/>
      <c r="T112" s="15"/>
      <c r="U112" s="15"/>
      <c r="V112" s="15"/>
    </row>
    <row r="113" spans="16:22" x14ac:dyDescent="0.3">
      <c r="P113" s="15"/>
      <c r="Q113" s="15"/>
      <c r="R113" s="15"/>
      <c r="S113" s="15"/>
      <c r="T113" s="15"/>
      <c r="U113" s="15"/>
      <c r="V113" s="15"/>
    </row>
    <row r="114" spans="16:22" x14ac:dyDescent="0.3">
      <c r="P114" s="15"/>
      <c r="Q114" s="15"/>
      <c r="R114" s="15"/>
      <c r="S114" s="15"/>
      <c r="T114" s="15"/>
      <c r="U114" s="15"/>
      <c r="V114" s="15"/>
    </row>
    <row r="115" spans="16:22" x14ac:dyDescent="0.3">
      <c r="P115" s="15"/>
      <c r="Q115" s="15"/>
      <c r="R115" s="15"/>
      <c r="S115" s="15"/>
      <c r="T115" s="15"/>
      <c r="U115" s="15"/>
      <c r="V115" s="15"/>
    </row>
    <row r="116" spans="16:22" x14ac:dyDescent="0.3">
      <c r="P116" s="15"/>
      <c r="Q116" s="15"/>
      <c r="R116" s="15"/>
      <c r="S116" s="15"/>
      <c r="T116" s="15"/>
      <c r="U116" s="15"/>
      <c r="V116" s="15"/>
    </row>
    <row r="117" spans="16:22" x14ac:dyDescent="0.3">
      <c r="P117" s="15"/>
      <c r="Q117" s="15"/>
      <c r="R117" s="15"/>
      <c r="S117" s="15"/>
      <c r="T117" s="15"/>
      <c r="U117" s="15"/>
      <c r="V117" s="15"/>
    </row>
    <row r="118" spans="16:22" x14ac:dyDescent="0.3">
      <c r="P118" s="15"/>
      <c r="Q118" s="15"/>
      <c r="R118" s="15"/>
      <c r="S118" s="15"/>
      <c r="T118" s="15"/>
      <c r="U118" s="15"/>
      <c r="V118" s="15"/>
    </row>
    <row r="119" spans="16:22" x14ac:dyDescent="0.3">
      <c r="P119" s="15"/>
      <c r="Q119" s="15"/>
      <c r="R119" s="15"/>
      <c r="S119" s="15"/>
      <c r="T119" s="15"/>
      <c r="U119" s="15"/>
      <c r="V119" s="15"/>
    </row>
    <row r="120" spans="16:22" x14ac:dyDescent="0.3">
      <c r="P120" s="15"/>
      <c r="Q120" s="15"/>
      <c r="R120" s="15"/>
      <c r="S120" s="15"/>
      <c r="T120" s="15"/>
      <c r="U120" s="15"/>
      <c r="V120" s="15"/>
    </row>
    <row r="121" spans="16:22" x14ac:dyDescent="0.3">
      <c r="P121" s="15"/>
      <c r="Q121" s="15"/>
      <c r="R121" s="15"/>
      <c r="S121" s="15"/>
      <c r="T121" s="15"/>
      <c r="U121" s="15"/>
      <c r="V121" s="15"/>
    </row>
    <row r="122" spans="16:22" x14ac:dyDescent="0.3">
      <c r="P122" s="15"/>
      <c r="Q122" s="15"/>
      <c r="R122" s="15"/>
      <c r="S122" s="15"/>
      <c r="T122" s="15"/>
      <c r="U122" s="15"/>
      <c r="V122" s="15"/>
    </row>
    <row r="123" spans="16:22" x14ac:dyDescent="0.3">
      <c r="P123" s="15"/>
      <c r="Q123" s="15"/>
      <c r="R123" s="15"/>
      <c r="S123" s="15"/>
      <c r="T123" s="15"/>
      <c r="U123" s="15"/>
      <c r="V123" s="15"/>
    </row>
    <row r="124" spans="16:22" x14ac:dyDescent="0.3">
      <c r="P124" s="15"/>
      <c r="Q124" s="15"/>
      <c r="R124" s="15"/>
      <c r="S124" s="15"/>
      <c r="T124" s="15"/>
      <c r="U124" s="15"/>
      <c r="V124" s="15"/>
    </row>
    <row r="125" spans="16:22" x14ac:dyDescent="0.3">
      <c r="P125" s="15"/>
      <c r="Q125" s="15"/>
      <c r="R125" s="15"/>
      <c r="S125" s="15"/>
      <c r="T125" s="15"/>
      <c r="U125" s="15"/>
      <c r="V125" s="15"/>
    </row>
    <row r="126" spans="16:22" x14ac:dyDescent="0.3">
      <c r="P126" s="15"/>
      <c r="Q126" s="15"/>
      <c r="R126" s="15"/>
      <c r="S126" s="15"/>
      <c r="T126" s="15"/>
      <c r="U126" s="15"/>
      <c r="V126" s="15"/>
    </row>
    <row r="127" spans="16:22" x14ac:dyDescent="0.3">
      <c r="P127" s="15"/>
      <c r="Q127" s="15"/>
      <c r="R127" s="15"/>
      <c r="S127" s="15"/>
      <c r="T127" s="15"/>
      <c r="U127" s="15"/>
      <c r="V127" s="15"/>
    </row>
    <row r="128" spans="16:22" x14ac:dyDescent="0.3">
      <c r="P128" s="15"/>
      <c r="Q128" s="15"/>
      <c r="R128" s="15"/>
      <c r="S128" s="15"/>
      <c r="T128" s="15"/>
      <c r="U128" s="15"/>
      <c r="V128" s="15"/>
    </row>
    <row r="129" spans="16:22" x14ac:dyDescent="0.3">
      <c r="P129" s="15"/>
      <c r="Q129" s="15"/>
      <c r="R129" s="15"/>
      <c r="S129" s="15"/>
      <c r="T129" s="15"/>
      <c r="U129" s="15"/>
      <c r="V129" s="15"/>
    </row>
    <row r="130" spans="16:22" x14ac:dyDescent="0.3">
      <c r="P130" s="15"/>
      <c r="Q130" s="15"/>
      <c r="R130" s="15"/>
      <c r="S130" s="15"/>
      <c r="T130" s="15"/>
      <c r="U130" s="15"/>
      <c r="V130" s="15"/>
    </row>
    <row r="131" spans="16:22" x14ac:dyDescent="0.3">
      <c r="P131" s="15"/>
      <c r="Q131" s="15"/>
      <c r="R131" s="15"/>
      <c r="S131" s="15"/>
      <c r="T131" s="15"/>
      <c r="U131" s="15"/>
      <c r="V131" s="15"/>
    </row>
    <row r="132" spans="16:22" x14ac:dyDescent="0.3">
      <c r="P132" s="15"/>
      <c r="Q132" s="15"/>
      <c r="R132" s="15"/>
      <c r="S132" s="15"/>
      <c r="T132" s="15"/>
      <c r="U132" s="15"/>
      <c r="V132" s="15"/>
    </row>
    <row r="133" spans="16:22" x14ac:dyDescent="0.3">
      <c r="P133" s="15"/>
      <c r="Q133" s="15"/>
      <c r="R133" s="15"/>
      <c r="S133" s="15"/>
      <c r="T133" s="15"/>
      <c r="U133" s="15"/>
      <c r="V133" s="15"/>
    </row>
    <row r="134" spans="16:22" x14ac:dyDescent="0.3">
      <c r="P134" s="15"/>
      <c r="Q134" s="15"/>
      <c r="R134" s="15"/>
      <c r="S134" s="15"/>
      <c r="T134" s="15"/>
      <c r="U134" s="15"/>
      <c r="V134" s="15"/>
    </row>
    <row r="135" spans="16:22" x14ac:dyDescent="0.3">
      <c r="P135" s="15"/>
      <c r="Q135" s="15"/>
      <c r="R135" s="15"/>
      <c r="S135" s="15"/>
      <c r="T135" s="15"/>
      <c r="U135" s="15"/>
      <c r="V135" s="15"/>
    </row>
    <row r="136" spans="16:22" x14ac:dyDescent="0.3">
      <c r="P136" s="15"/>
      <c r="Q136" s="15"/>
      <c r="R136" s="15"/>
      <c r="S136" s="15"/>
      <c r="T136" s="15"/>
      <c r="U136" s="15"/>
      <c r="V136" s="15"/>
    </row>
    <row r="137" spans="16:22" x14ac:dyDescent="0.3">
      <c r="P137" s="15"/>
      <c r="Q137" s="15"/>
      <c r="R137" s="15"/>
      <c r="S137" s="15"/>
      <c r="T137" s="15"/>
      <c r="U137" s="15"/>
      <c r="V137" s="15"/>
    </row>
    <row r="138" spans="16:22" x14ac:dyDescent="0.3">
      <c r="P138" s="15"/>
      <c r="Q138" s="15"/>
      <c r="R138" s="15"/>
      <c r="S138" s="15"/>
      <c r="T138" s="15"/>
      <c r="U138" s="15"/>
      <c r="V138" s="15"/>
    </row>
    <row r="139" spans="16:22" x14ac:dyDescent="0.3">
      <c r="P139" s="15"/>
      <c r="Q139" s="15"/>
      <c r="R139" s="15"/>
      <c r="S139" s="15"/>
      <c r="T139" s="15"/>
      <c r="U139" s="15"/>
      <c r="V139" s="15"/>
    </row>
    <row r="140" spans="16:22" x14ac:dyDescent="0.3">
      <c r="P140" s="15"/>
      <c r="Q140" s="15"/>
      <c r="R140" s="15"/>
      <c r="S140" s="15"/>
      <c r="T140" s="15"/>
      <c r="U140" s="15"/>
      <c r="V140" s="15"/>
    </row>
    <row r="141" spans="16:22" x14ac:dyDescent="0.3">
      <c r="P141" s="15"/>
      <c r="Q141" s="15"/>
      <c r="R141" s="15"/>
      <c r="S141" s="15"/>
      <c r="T141" s="15"/>
      <c r="U141" s="15"/>
      <c r="V141" s="15"/>
    </row>
    <row r="142" spans="16:22" x14ac:dyDescent="0.3">
      <c r="P142" s="15"/>
      <c r="Q142" s="15"/>
      <c r="R142" s="15"/>
      <c r="S142" s="15"/>
      <c r="T142" s="15"/>
      <c r="U142" s="15"/>
      <c r="V142" s="15"/>
    </row>
    <row r="143" spans="16:22" x14ac:dyDescent="0.3">
      <c r="P143" s="15"/>
      <c r="Q143" s="15"/>
      <c r="R143" s="15"/>
      <c r="S143" s="15"/>
      <c r="T143" s="15"/>
      <c r="U143" s="15"/>
      <c r="V143" s="15"/>
    </row>
    <row r="144" spans="16:22" x14ac:dyDescent="0.3">
      <c r="P144" s="15"/>
      <c r="Q144" s="15"/>
      <c r="R144" s="15"/>
      <c r="S144" s="15"/>
      <c r="T144" s="15"/>
      <c r="U144" s="15"/>
      <c r="V144" s="15"/>
    </row>
    <row r="145" spans="16:22" x14ac:dyDescent="0.3">
      <c r="P145" s="15"/>
      <c r="Q145" s="15"/>
      <c r="R145" s="15"/>
      <c r="S145" s="15"/>
      <c r="T145" s="15"/>
      <c r="U145" s="15"/>
      <c r="V145" s="15"/>
    </row>
    <row r="146" spans="16:22" x14ac:dyDescent="0.3">
      <c r="P146" s="15"/>
      <c r="Q146" s="15"/>
      <c r="R146" s="15"/>
      <c r="S146" s="15"/>
      <c r="T146" s="15"/>
      <c r="U146" s="15"/>
      <c r="V146" s="15"/>
    </row>
    <row r="147" spans="16:22" x14ac:dyDescent="0.3">
      <c r="P147" s="15"/>
      <c r="Q147" s="15"/>
      <c r="R147" s="15"/>
      <c r="S147" s="15"/>
      <c r="T147" s="15"/>
      <c r="U147" s="15"/>
      <c r="V147" s="15"/>
    </row>
    <row r="148" spans="16:22" x14ac:dyDescent="0.3">
      <c r="P148" s="15"/>
      <c r="Q148" s="15"/>
      <c r="R148" s="15"/>
      <c r="S148" s="15"/>
      <c r="T148" s="15"/>
      <c r="U148" s="15"/>
      <c r="V148" s="15"/>
    </row>
    <row r="149" spans="16:22" x14ac:dyDescent="0.3">
      <c r="P149" s="15"/>
      <c r="Q149" s="15"/>
      <c r="R149" s="15"/>
      <c r="S149" s="15"/>
      <c r="T149" s="15"/>
      <c r="U149" s="15"/>
      <c r="V149" s="15"/>
    </row>
    <row r="150" spans="16:22" x14ac:dyDescent="0.3">
      <c r="P150" s="15"/>
      <c r="Q150" s="15"/>
      <c r="R150" s="15"/>
      <c r="S150" s="15"/>
      <c r="T150" s="15"/>
      <c r="U150" s="15"/>
      <c r="V150" s="15"/>
    </row>
    <row r="151" spans="16:22" x14ac:dyDescent="0.3">
      <c r="P151" s="15"/>
      <c r="Q151" s="15"/>
      <c r="R151" s="15"/>
      <c r="S151" s="15"/>
      <c r="T151" s="15"/>
      <c r="U151" s="15"/>
      <c r="V151" s="15"/>
    </row>
    <row r="152" spans="16:22" x14ac:dyDescent="0.3">
      <c r="P152" s="15"/>
      <c r="Q152" s="15"/>
      <c r="R152" s="15"/>
      <c r="S152" s="15"/>
      <c r="T152" s="15"/>
      <c r="U152" s="15"/>
      <c r="V152" s="15"/>
    </row>
    <row r="153" spans="16:22" x14ac:dyDescent="0.3">
      <c r="P153" s="15"/>
      <c r="Q153" s="15"/>
      <c r="R153" s="15"/>
      <c r="S153" s="15"/>
      <c r="T153" s="15"/>
      <c r="U153" s="15"/>
      <c r="V153" s="15"/>
    </row>
    <row r="154" spans="16:22" x14ac:dyDescent="0.3">
      <c r="P154" s="15"/>
      <c r="Q154" s="15"/>
      <c r="R154" s="15"/>
      <c r="S154" s="15"/>
      <c r="T154" s="15"/>
      <c r="U154" s="15"/>
      <c r="V154" s="15"/>
    </row>
    <row r="155" spans="16:22" x14ac:dyDescent="0.3">
      <c r="P155" s="15"/>
      <c r="Q155" s="15"/>
      <c r="R155" s="15"/>
      <c r="S155" s="15"/>
      <c r="T155" s="15"/>
      <c r="U155" s="15"/>
      <c r="V155" s="15"/>
    </row>
    <row r="156" spans="16:22" x14ac:dyDescent="0.3">
      <c r="P156" s="15"/>
      <c r="Q156" s="15"/>
      <c r="R156" s="15"/>
      <c r="S156" s="15"/>
      <c r="T156" s="15"/>
      <c r="U156" s="15"/>
      <c r="V156" s="15"/>
    </row>
    <row r="157" spans="16:22" x14ac:dyDescent="0.3">
      <c r="P157" s="15"/>
      <c r="Q157" s="15"/>
      <c r="R157" s="15"/>
      <c r="S157" s="15"/>
      <c r="T157" s="15"/>
      <c r="U157" s="15"/>
      <c r="V157" s="15"/>
    </row>
    <row r="158" spans="16:22" x14ac:dyDescent="0.3">
      <c r="P158" s="15"/>
      <c r="Q158" s="15"/>
      <c r="R158" s="15"/>
      <c r="S158" s="15"/>
      <c r="T158" s="15"/>
      <c r="U158" s="15"/>
      <c r="V158" s="15"/>
    </row>
    <row r="159" spans="16:22" x14ac:dyDescent="0.3">
      <c r="P159" s="15"/>
      <c r="Q159" s="15"/>
      <c r="R159" s="15"/>
      <c r="S159" s="15"/>
      <c r="T159" s="15"/>
      <c r="U159" s="15"/>
      <c r="V159" s="15"/>
    </row>
    <row r="160" spans="16:22" x14ac:dyDescent="0.3">
      <c r="P160" s="15"/>
      <c r="Q160" s="15"/>
      <c r="R160" s="15"/>
      <c r="S160" s="15"/>
      <c r="T160" s="15"/>
      <c r="U160" s="15"/>
      <c r="V160" s="15"/>
    </row>
    <row r="161" spans="16:22" x14ac:dyDescent="0.3">
      <c r="P161" s="15"/>
      <c r="Q161" s="15"/>
      <c r="R161" s="15"/>
      <c r="S161" s="15"/>
      <c r="T161" s="15"/>
      <c r="U161" s="15"/>
      <c r="V161" s="15"/>
    </row>
    <row r="162" spans="16:22" x14ac:dyDescent="0.3">
      <c r="P162" s="15"/>
      <c r="Q162" s="15"/>
      <c r="R162" s="15"/>
      <c r="S162" s="15"/>
      <c r="T162" s="15"/>
      <c r="U162" s="15"/>
      <c r="V162" s="15"/>
    </row>
    <row r="163" spans="16:22" x14ac:dyDescent="0.3">
      <c r="P163" s="15"/>
      <c r="Q163" s="15"/>
      <c r="R163" s="15"/>
      <c r="S163" s="15"/>
      <c r="T163" s="15"/>
      <c r="U163" s="15"/>
      <c r="V163" s="15"/>
    </row>
    <row r="164" spans="16:22" x14ac:dyDescent="0.3">
      <c r="P164" s="15"/>
      <c r="Q164" s="15"/>
      <c r="R164" s="15"/>
      <c r="S164" s="15"/>
      <c r="T164" s="15"/>
      <c r="U164" s="15"/>
      <c r="V164" s="15"/>
    </row>
    <row r="165" spans="16:22" x14ac:dyDescent="0.3">
      <c r="P165" s="15"/>
      <c r="Q165" s="15"/>
      <c r="R165" s="15"/>
      <c r="S165" s="15"/>
      <c r="T165" s="15"/>
      <c r="U165" s="15"/>
      <c r="V165" s="15"/>
    </row>
    <row r="166" spans="16:22" x14ac:dyDescent="0.3">
      <c r="P166" s="15"/>
      <c r="Q166" s="15"/>
      <c r="R166" s="15"/>
      <c r="S166" s="15"/>
      <c r="T166" s="15"/>
      <c r="U166" s="15"/>
      <c r="V166" s="15"/>
    </row>
    <row r="167" spans="16:22" x14ac:dyDescent="0.3">
      <c r="P167" s="15"/>
      <c r="Q167" s="15"/>
      <c r="R167" s="15"/>
      <c r="S167" s="15"/>
      <c r="T167" s="15"/>
      <c r="U167" s="15"/>
      <c r="V167" s="15"/>
    </row>
    <row r="168" spans="16:22" x14ac:dyDescent="0.3">
      <c r="P168" s="15"/>
      <c r="Q168" s="15"/>
      <c r="R168" s="15"/>
      <c r="S168" s="15"/>
      <c r="T168" s="15"/>
      <c r="U168" s="15"/>
      <c r="V168" s="15"/>
    </row>
    <row r="169" spans="16:22" x14ac:dyDescent="0.3">
      <c r="P169" s="15"/>
      <c r="Q169" s="15"/>
      <c r="R169" s="15"/>
      <c r="S169" s="15"/>
      <c r="T169" s="15"/>
      <c r="U169" s="15"/>
      <c r="V169" s="15"/>
    </row>
    <row r="170" spans="16:22" x14ac:dyDescent="0.3">
      <c r="P170" s="15"/>
      <c r="Q170" s="15"/>
      <c r="R170" s="15"/>
      <c r="S170" s="15"/>
      <c r="T170" s="15"/>
      <c r="U170" s="15"/>
      <c r="V170" s="15"/>
    </row>
    <row r="171" spans="16:22" x14ac:dyDescent="0.3">
      <c r="P171" s="15"/>
      <c r="Q171" s="15"/>
      <c r="R171" s="15"/>
      <c r="S171" s="15"/>
      <c r="T171" s="15"/>
      <c r="U171" s="15"/>
      <c r="V171" s="15"/>
    </row>
    <row r="172" spans="16:22" x14ac:dyDescent="0.3">
      <c r="P172" s="15"/>
      <c r="Q172" s="15"/>
      <c r="R172" s="15"/>
      <c r="S172" s="15"/>
      <c r="T172" s="15"/>
      <c r="U172" s="15"/>
      <c r="V172" s="15"/>
    </row>
    <row r="173" spans="16:22" x14ac:dyDescent="0.3">
      <c r="P173" s="15"/>
      <c r="Q173" s="15"/>
      <c r="R173" s="15"/>
      <c r="S173" s="15"/>
      <c r="T173" s="15"/>
      <c r="U173" s="15"/>
      <c r="V173" s="15"/>
    </row>
    <row r="174" spans="16:22" x14ac:dyDescent="0.3">
      <c r="P174" s="15"/>
      <c r="Q174" s="15"/>
      <c r="R174" s="15"/>
      <c r="S174" s="15"/>
      <c r="T174" s="15"/>
      <c r="U174" s="15"/>
      <c r="V174" s="15"/>
    </row>
    <row r="175" spans="16:22" x14ac:dyDescent="0.3">
      <c r="P175" s="15"/>
      <c r="Q175" s="15"/>
      <c r="R175" s="15"/>
      <c r="S175" s="15"/>
      <c r="T175" s="15"/>
      <c r="U175" s="15"/>
      <c r="V175" s="15"/>
    </row>
    <row r="176" spans="16:22" x14ac:dyDescent="0.3">
      <c r="P176" s="15"/>
      <c r="Q176" s="15"/>
      <c r="R176" s="15"/>
      <c r="S176" s="15"/>
      <c r="T176" s="15"/>
      <c r="U176" s="15"/>
      <c r="V176" s="15"/>
    </row>
    <row r="177" spans="16:22" x14ac:dyDescent="0.3">
      <c r="P177" s="15"/>
      <c r="Q177" s="15"/>
      <c r="R177" s="15"/>
      <c r="S177" s="15"/>
      <c r="T177" s="15"/>
      <c r="U177" s="15"/>
      <c r="V177" s="15"/>
    </row>
    <row r="178" spans="16:22" x14ac:dyDescent="0.3">
      <c r="P178" s="15"/>
      <c r="Q178" s="15"/>
      <c r="R178" s="15"/>
      <c r="S178" s="15"/>
      <c r="T178" s="15"/>
      <c r="U178" s="15"/>
      <c r="V178" s="15"/>
    </row>
    <row r="179" spans="16:22" x14ac:dyDescent="0.3">
      <c r="P179" s="15"/>
      <c r="Q179" s="15"/>
      <c r="R179" s="15"/>
      <c r="S179" s="15"/>
      <c r="T179" s="15"/>
      <c r="U179" s="15"/>
      <c r="V179" s="15"/>
    </row>
    <row r="180" spans="16:22" x14ac:dyDescent="0.3">
      <c r="P180" s="15"/>
      <c r="Q180" s="15"/>
      <c r="R180" s="15"/>
      <c r="S180" s="15"/>
      <c r="T180" s="15"/>
      <c r="U180" s="15"/>
      <c r="V180" s="15"/>
    </row>
    <row r="181" spans="16:22" x14ac:dyDescent="0.3">
      <c r="P181" s="15"/>
      <c r="Q181" s="15"/>
      <c r="R181" s="15"/>
      <c r="S181" s="15"/>
      <c r="T181" s="15"/>
      <c r="U181" s="15"/>
      <c r="V181" s="15"/>
    </row>
    <row r="182" spans="16:22" x14ac:dyDescent="0.3">
      <c r="P182" s="15"/>
      <c r="Q182" s="15"/>
      <c r="R182" s="15"/>
      <c r="S182" s="15"/>
      <c r="T182" s="15"/>
      <c r="U182" s="15"/>
      <c r="V182" s="15"/>
    </row>
    <row r="183" spans="16:22" x14ac:dyDescent="0.3">
      <c r="P183" s="15"/>
      <c r="Q183" s="15"/>
      <c r="R183" s="15"/>
      <c r="S183" s="15"/>
      <c r="T183" s="15"/>
      <c r="U183" s="15"/>
      <c r="V183" s="15"/>
    </row>
    <row r="184" spans="16:22" x14ac:dyDescent="0.3">
      <c r="P184" s="15"/>
      <c r="Q184" s="15"/>
      <c r="R184" s="15"/>
      <c r="S184" s="15"/>
      <c r="T184" s="15"/>
      <c r="U184" s="15"/>
      <c r="V184" s="15"/>
    </row>
    <row r="185" spans="16:22" x14ac:dyDescent="0.3">
      <c r="P185" s="15"/>
      <c r="Q185" s="15"/>
      <c r="R185" s="15"/>
      <c r="S185" s="15"/>
      <c r="T185" s="15"/>
      <c r="U185" s="15"/>
      <c r="V185" s="15"/>
    </row>
    <row r="186" spans="16:22" x14ac:dyDescent="0.3">
      <c r="P186" s="15"/>
      <c r="Q186" s="15"/>
      <c r="R186" s="15"/>
      <c r="S186" s="15"/>
      <c r="T186" s="15"/>
      <c r="U186" s="15"/>
      <c r="V186" s="15"/>
    </row>
    <row r="187" spans="16:22" x14ac:dyDescent="0.3">
      <c r="P187" s="15"/>
      <c r="Q187" s="15"/>
      <c r="R187" s="15"/>
      <c r="S187" s="15"/>
      <c r="T187" s="15"/>
      <c r="U187" s="15"/>
      <c r="V187" s="15"/>
    </row>
    <row r="188" spans="16:22" x14ac:dyDescent="0.3">
      <c r="P188" s="15"/>
      <c r="Q188" s="15"/>
      <c r="R188" s="15"/>
      <c r="S188" s="15"/>
      <c r="T188" s="15"/>
      <c r="U188" s="15"/>
      <c r="V188" s="15"/>
    </row>
    <row r="189" spans="16:22" x14ac:dyDescent="0.3">
      <c r="P189" s="15"/>
      <c r="Q189" s="15"/>
      <c r="R189" s="15"/>
      <c r="S189" s="15"/>
      <c r="T189" s="15"/>
      <c r="U189" s="15"/>
      <c r="V189" s="15"/>
    </row>
    <row r="190" spans="16:22" x14ac:dyDescent="0.3">
      <c r="P190" s="15"/>
      <c r="Q190" s="15"/>
      <c r="R190" s="15"/>
      <c r="S190" s="15"/>
      <c r="T190" s="15"/>
      <c r="U190" s="15"/>
      <c r="V190" s="15"/>
    </row>
    <row r="191" spans="16:22" x14ac:dyDescent="0.3">
      <c r="P191" s="15"/>
      <c r="Q191" s="15"/>
      <c r="R191" s="15"/>
      <c r="S191" s="15"/>
      <c r="T191" s="15"/>
      <c r="U191" s="15"/>
      <c r="V191" s="15"/>
    </row>
    <row r="192" spans="16:22" x14ac:dyDescent="0.3">
      <c r="P192" s="15"/>
      <c r="Q192" s="15"/>
      <c r="R192" s="15"/>
      <c r="S192" s="15"/>
      <c r="T192" s="15"/>
      <c r="U192" s="15"/>
      <c r="V192" s="15"/>
    </row>
    <row r="193" spans="16:22" x14ac:dyDescent="0.3">
      <c r="P193" s="15"/>
      <c r="Q193" s="15"/>
      <c r="R193" s="15"/>
      <c r="S193" s="15"/>
      <c r="T193" s="15"/>
      <c r="U193" s="15"/>
      <c r="V193" s="15"/>
    </row>
    <row r="194" spans="16:22" x14ac:dyDescent="0.3">
      <c r="P194" s="15"/>
      <c r="Q194" s="15"/>
      <c r="R194" s="15"/>
      <c r="S194" s="15"/>
      <c r="T194" s="15"/>
      <c r="U194" s="15"/>
      <c r="V194" s="15"/>
    </row>
    <row r="195" spans="16:22" x14ac:dyDescent="0.3">
      <c r="P195" s="15"/>
      <c r="Q195" s="15"/>
      <c r="R195" s="15"/>
      <c r="S195" s="15"/>
      <c r="T195" s="15"/>
      <c r="U195" s="15"/>
      <c r="V195" s="15"/>
    </row>
    <row r="196" spans="16:22" x14ac:dyDescent="0.3">
      <c r="P196" s="15"/>
      <c r="Q196" s="15"/>
      <c r="R196" s="15"/>
      <c r="S196" s="15"/>
      <c r="T196" s="15"/>
      <c r="U196" s="15"/>
      <c r="V196" s="15"/>
    </row>
    <row r="197" spans="16:22" x14ac:dyDescent="0.3">
      <c r="P197" s="15"/>
      <c r="Q197" s="15"/>
      <c r="R197" s="15"/>
      <c r="S197" s="15"/>
      <c r="T197" s="15"/>
      <c r="U197" s="15"/>
      <c r="V197" s="15"/>
    </row>
    <row r="198" spans="16:22" x14ac:dyDescent="0.3">
      <c r="P198" s="15"/>
      <c r="Q198" s="15"/>
      <c r="R198" s="15"/>
      <c r="S198" s="15"/>
      <c r="T198" s="15"/>
      <c r="U198" s="15"/>
      <c r="V198" s="15"/>
    </row>
    <row r="199" spans="16:22" x14ac:dyDescent="0.3">
      <c r="P199" s="15"/>
      <c r="Q199" s="15"/>
      <c r="R199" s="15"/>
      <c r="S199" s="15"/>
      <c r="T199" s="15"/>
      <c r="U199" s="15"/>
      <c r="V199" s="15"/>
    </row>
    <row r="200" spans="16:22" x14ac:dyDescent="0.3">
      <c r="P200" s="15"/>
      <c r="Q200" s="15"/>
      <c r="R200" s="15"/>
      <c r="S200" s="15"/>
      <c r="T200" s="15"/>
      <c r="U200" s="15"/>
      <c r="V200" s="15"/>
    </row>
    <row r="201" spans="16:22" x14ac:dyDescent="0.3">
      <c r="P201" s="15"/>
      <c r="Q201" s="15"/>
      <c r="R201" s="15"/>
      <c r="S201" s="15"/>
      <c r="T201" s="15"/>
      <c r="U201" s="15"/>
      <c r="V201" s="15"/>
    </row>
    <row r="202" spans="16:22" x14ac:dyDescent="0.3">
      <c r="P202" s="15"/>
      <c r="Q202" s="15"/>
      <c r="R202" s="15"/>
      <c r="S202" s="15"/>
      <c r="T202" s="15"/>
      <c r="U202" s="15"/>
      <c r="V202" s="15"/>
    </row>
    <row r="203" spans="16:22" x14ac:dyDescent="0.3">
      <c r="P203" s="15"/>
      <c r="Q203" s="15"/>
      <c r="R203" s="15"/>
      <c r="S203" s="15"/>
      <c r="T203" s="15"/>
      <c r="U203" s="15"/>
      <c r="V203" s="15"/>
    </row>
    <row r="204" spans="16:22" x14ac:dyDescent="0.3">
      <c r="P204" s="15"/>
      <c r="Q204" s="15"/>
      <c r="R204" s="15"/>
      <c r="S204" s="15"/>
      <c r="T204" s="15"/>
      <c r="U204" s="15"/>
      <c r="V204" s="15"/>
    </row>
    <row r="205" spans="16:22" x14ac:dyDescent="0.3">
      <c r="P205" s="15"/>
      <c r="Q205" s="15"/>
      <c r="R205" s="15"/>
      <c r="S205" s="15"/>
      <c r="T205" s="15"/>
      <c r="U205" s="15"/>
      <c r="V205" s="15"/>
    </row>
    <row r="206" spans="16:22" x14ac:dyDescent="0.3">
      <c r="P206" s="15"/>
      <c r="Q206" s="15"/>
      <c r="R206" s="15"/>
      <c r="S206" s="15"/>
      <c r="T206" s="15"/>
      <c r="U206" s="15"/>
      <c r="V206" s="15"/>
    </row>
    <row r="207" spans="16:22" x14ac:dyDescent="0.3">
      <c r="P207" s="15"/>
      <c r="Q207" s="15"/>
      <c r="R207" s="15"/>
      <c r="S207" s="15"/>
      <c r="T207" s="15"/>
      <c r="U207" s="15"/>
      <c r="V207" s="15"/>
    </row>
    <row r="208" spans="16:22" x14ac:dyDescent="0.3">
      <c r="P208" s="15"/>
      <c r="Q208" s="15"/>
      <c r="R208" s="15"/>
      <c r="S208" s="15"/>
      <c r="T208" s="15"/>
      <c r="U208" s="15"/>
      <c r="V208" s="15"/>
    </row>
    <row r="209" spans="16:22" x14ac:dyDescent="0.3">
      <c r="P209" s="15"/>
      <c r="Q209" s="15"/>
      <c r="R209" s="15"/>
      <c r="S209" s="15"/>
      <c r="T209" s="15"/>
      <c r="U209" s="15"/>
      <c r="V209" s="15"/>
    </row>
    <row r="210" spans="16:22" x14ac:dyDescent="0.3">
      <c r="P210" s="15"/>
      <c r="Q210" s="15"/>
      <c r="R210" s="15"/>
      <c r="S210" s="15"/>
      <c r="T210" s="15"/>
      <c r="U210" s="15"/>
      <c r="V210" s="15"/>
    </row>
    <row r="211" spans="16:22" x14ac:dyDescent="0.3">
      <c r="P211" s="15"/>
      <c r="Q211" s="15"/>
      <c r="R211" s="15"/>
      <c r="S211" s="15"/>
      <c r="T211" s="15"/>
      <c r="U211" s="15"/>
      <c r="V211" s="15"/>
    </row>
    <row r="212" spans="16:22" x14ac:dyDescent="0.3">
      <c r="P212" s="15"/>
      <c r="Q212" s="15"/>
      <c r="R212" s="15"/>
      <c r="S212" s="15"/>
      <c r="T212" s="15"/>
      <c r="U212" s="15"/>
      <c r="V212" s="15"/>
    </row>
    <row r="213" spans="16:22" x14ac:dyDescent="0.3">
      <c r="P213" s="15"/>
      <c r="Q213" s="15"/>
      <c r="R213" s="15"/>
      <c r="S213" s="15"/>
      <c r="T213" s="15"/>
      <c r="U213" s="15"/>
      <c r="V213" s="15"/>
    </row>
    <row r="214" spans="16:22" x14ac:dyDescent="0.3">
      <c r="P214" s="15"/>
      <c r="Q214" s="15"/>
      <c r="R214" s="15"/>
      <c r="S214" s="15"/>
      <c r="T214" s="15"/>
      <c r="U214" s="15"/>
      <c r="V214" s="15"/>
    </row>
    <row r="215" spans="16:22" x14ac:dyDescent="0.3">
      <c r="P215" s="15"/>
      <c r="Q215" s="15"/>
      <c r="R215" s="15"/>
      <c r="S215" s="15"/>
      <c r="T215" s="15"/>
      <c r="U215" s="15"/>
      <c r="V215" s="15"/>
    </row>
    <row r="216" spans="16:22" x14ac:dyDescent="0.3">
      <c r="P216" s="15"/>
      <c r="Q216" s="15"/>
      <c r="R216" s="15"/>
      <c r="S216" s="15"/>
      <c r="T216" s="15"/>
      <c r="U216" s="15"/>
      <c r="V216" s="15"/>
    </row>
    <row r="217" spans="16:22" x14ac:dyDescent="0.3">
      <c r="P217" s="15"/>
      <c r="Q217" s="15"/>
      <c r="R217" s="15"/>
      <c r="S217" s="15"/>
      <c r="T217" s="15"/>
      <c r="U217" s="15"/>
      <c r="V217" s="15"/>
    </row>
    <row r="218" spans="16:22" x14ac:dyDescent="0.3">
      <c r="P218" s="15"/>
      <c r="Q218" s="15"/>
      <c r="R218" s="15"/>
      <c r="S218" s="15"/>
      <c r="T218" s="15"/>
      <c r="U218" s="15"/>
      <c r="V218" s="15"/>
    </row>
    <row r="219" spans="16:22" x14ac:dyDescent="0.3">
      <c r="P219" s="15"/>
      <c r="Q219" s="15"/>
      <c r="R219" s="15"/>
      <c r="S219" s="15"/>
      <c r="T219" s="15"/>
      <c r="U219" s="15"/>
      <c r="V219" s="15"/>
    </row>
    <row r="220" spans="16:22" x14ac:dyDescent="0.3">
      <c r="P220" s="15"/>
      <c r="Q220" s="15"/>
      <c r="R220" s="15"/>
      <c r="S220" s="15"/>
      <c r="T220" s="15"/>
      <c r="U220" s="15"/>
      <c r="V220" s="15"/>
    </row>
    <row r="221" spans="16:22" x14ac:dyDescent="0.3">
      <c r="P221" s="15"/>
      <c r="Q221" s="15"/>
      <c r="R221" s="15"/>
      <c r="S221" s="15"/>
      <c r="T221" s="15"/>
      <c r="U221" s="15"/>
      <c r="V221" s="15"/>
    </row>
    <row r="222" spans="16:22" x14ac:dyDescent="0.3">
      <c r="P222" s="15"/>
      <c r="Q222" s="15"/>
      <c r="R222" s="15"/>
      <c r="S222" s="15"/>
      <c r="T222" s="15"/>
      <c r="U222" s="15"/>
      <c r="V222" s="15"/>
    </row>
    <row r="223" spans="16:22" x14ac:dyDescent="0.3">
      <c r="P223" s="15"/>
      <c r="Q223" s="15"/>
      <c r="R223" s="15"/>
      <c r="S223" s="15"/>
      <c r="T223" s="15"/>
      <c r="U223" s="15"/>
      <c r="V223" s="15"/>
    </row>
    <row r="224" spans="16:22" x14ac:dyDescent="0.3">
      <c r="P224" s="15"/>
      <c r="Q224" s="15"/>
      <c r="R224" s="15"/>
      <c r="S224" s="15"/>
      <c r="T224" s="15"/>
      <c r="U224" s="15"/>
      <c r="V224" s="15"/>
    </row>
    <row r="225" spans="16:22" x14ac:dyDescent="0.3">
      <c r="P225" s="15"/>
      <c r="Q225" s="15"/>
      <c r="R225" s="15"/>
      <c r="S225" s="15"/>
      <c r="T225" s="15"/>
      <c r="U225" s="15"/>
      <c r="V225" s="15"/>
    </row>
    <row r="226" spans="16:22" x14ac:dyDescent="0.3">
      <c r="P226" s="15"/>
      <c r="Q226" s="15"/>
      <c r="R226" s="15"/>
      <c r="S226" s="15"/>
      <c r="T226" s="15"/>
      <c r="U226" s="15"/>
      <c r="V226" s="15"/>
    </row>
    <row r="227" spans="16:22" x14ac:dyDescent="0.3">
      <c r="P227" s="15"/>
      <c r="Q227" s="15"/>
      <c r="R227" s="15"/>
      <c r="S227" s="15"/>
      <c r="T227" s="15"/>
      <c r="U227" s="15"/>
      <c r="V227" s="15"/>
    </row>
    <row r="228" spans="16:22" x14ac:dyDescent="0.3">
      <c r="P228" s="15"/>
      <c r="Q228" s="15"/>
      <c r="R228" s="15"/>
      <c r="S228" s="15"/>
      <c r="T228" s="15"/>
      <c r="U228" s="15"/>
      <c r="V228" s="15"/>
    </row>
    <row r="229" spans="16:22" x14ac:dyDescent="0.3">
      <c r="P229" s="15"/>
      <c r="Q229" s="15"/>
      <c r="R229" s="15"/>
      <c r="S229" s="15"/>
      <c r="T229" s="15"/>
      <c r="U229" s="15"/>
      <c r="V229" s="15"/>
    </row>
    <row r="230" spans="16:22" x14ac:dyDescent="0.3">
      <c r="P230" s="15"/>
      <c r="Q230" s="15"/>
      <c r="R230" s="15"/>
      <c r="S230" s="15"/>
      <c r="T230" s="15"/>
      <c r="U230" s="15"/>
      <c r="V230" s="15"/>
    </row>
    <row r="231" spans="16:22" x14ac:dyDescent="0.3">
      <c r="P231" s="15"/>
      <c r="Q231" s="15"/>
      <c r="R231" s="15"/>
      <c r="S231" s="15"/>
      <c r="T231" s="15"/>
      <c r="U231" s="15"/>
      <c r="V231" s="15"/>
    </row>
    <row r="232" spans="16:22" x14ac:dyDescent="0.3">
      <c r="P232" s="15"/>
      <c r="Q232" s="15"/>
      <c r="R232" s="15"/>
      <c r="S232" s="15"/>
      <c r="T232" s="15"/>
      <c r="U232" s="15"/>
      <c r="V232" s="15"/>
    </row>
    <row r="233" spans="16:22" x14ac:dyDescent="0.3">
      <c r="P233" s="15"/>
      <c r="Q233" s="15"/>
      <c r="R233" s="15"/>
      <c r="S233" s="15"/>
      <c r="T233" s="15"/>
      <c r="U233" s="15"/>
      <c r="V233" s="15"/>
    </row>
    <row r="234" spans="16:22" x14ac:dyDescent="0.3">
      <c r="P234" s="15"/>
      <c r="Q234" s="15"/>
      <c r="R234" s="15"/>
      <c r="S234" s="15"/>
      <c r="T234" s="15"/>
      <c r="U234" s="15"/>
      <c r="V234" s="15"/>
    </row>
    <row r="235" spans="16:22" x14ac:dyDescent="0.3">
      <c r="P235" s="15"/>
      <c r="Q235" s="15"/>
      <c r="R235" s="15"/>
      <c r="S235" s="15"/>
      <c r="T235" s="15"/>
      <c r="U235" s="15"/>
      <c r="V235" s="15"/>
    </row>
    <row r="236" spans="16:22" x14ac:dyDescent="0.3">
      <c r="P236" s="15"/>
      <c r="Q236" s="15"/>
      <c r="R236" s="15"/>
      <c r="S236" s="15"/>
      <c r="T236" s="15"/>
      <c r="U236" s="15"/>
      <c r="V236" s="15"/>
    </row>
    <row r="237" spans="16:22" x14ac:dyDescent="0.3">
      <c r="P237" s="15"/>
      <c r="Q237" s="15"/>
      <c r="R237" s="15"/>
      <c r="S237" s="15"/>
      <c r="T237" s="15"/>
      <c r="U237" s="15"/>
      <c r="V237" s="15"/>
    </row>
    <row r="238" spans="16:22" x14ac:dyDescent="0.3">
      <c r="P238" s="15"/>
      <c r="Q238" s="15"/>
      <c r="R238" s="15"/>
      <c r="S238" s="15"/>
      <c r="T238" s="15"/>
      <c r="U238" s="15"/>
      <c r="V238" s="15"/>
    </row>
    <row r="239" spans="16:22" x14ac:dyDescent="0.3">
      <c r="P239" s="15"/>
      <c r="Q239" s="15"/>
      <c r="R239" s="15"/>
      <c r="S239" s="15"/>
      <c r="T239" s="15"/>
      <c r="U239" s="15"/>
      <c r="V239" s="15"/>
    </row>
    <row r="240" spans="16:22" x14ac:dyDescent="0.3">
      <c r="P240" s="15"/>
      <c r="Q240" s="15"/>
      <c r="R240" s="15"/>
      <c r="S240" s="15"/>
      <c r="T240" s="15"/>
      <c r="U240" s="15"/>
      <c r="V240" s="15"/>
    </row>
    <row r="241" spans="16:22" x14ac:dyDescent="0.3">
      <c r="P241" s="15"/>
      <c r="Q241" s="15"/>
      <c r="R241" s="15"/>
      <c r="S241" s="15"/>
      <c r="T241" s="15"/>
      <c r="U241" s="15"/>
      <c r="V241" s="15"/>
    </row>
    <row r="242" spans="16:22" x14ac:dyDescent="0.3">
      <c r="P242" s="15"/>
      <c r="Q242" s="15"/>
      <c r="R242" s="15"/>
      <c r="S242" s="15"/>
      <c r="T242" s="15"/>
      <c r="U242" s="15"/>
      <c r="V242" s="15"/>
    </row>
    <row r="243" spans="16:22" x14ac:dyDescent="0.3">
      <c r="P243" s="15"/>
      <c r="Q243" s="15"/>
      <c r="R243" s="15"/>
      <c r="S243" s="15"/>
      <c r="T243" s="15"/>
      <c r="U243" s="15"/>
      <c r="V243" s="15"/>
    </row>
    <row r="244" spans="16:22" x14ac:dyDescent="0.3">
      <c r="P244" s="15"/>
      <c r="Q244" s="15"/>
      <c r="R244" s="15"/>
      <c r="S244" s="15"/>
      <c r="T244" s="15"/>
      <c r="U244" s="15"/>
      <c r="V244" s="15"/>
    </row>
    <row r="245" spans="16:22" x14ac:dyDescent="0.3">
      <c r="P245" s="15"/>
      <c r="Q245" s="15"/>
      <c r="R245" s="15"/>
      <c r="S245" s="15"/>
      <c r="T245" s="15"/>
      <c r="U245" s="15"/>
      <c r="V245" s="15"/>
    </row>
    <row r="246" spans="16:22" x14ac:dyDescent="0.3">
      <c r="P246" s="15"/>
      <c r="Q246" s="15"/>
      <c r="R246" s="15"/>
      <c r="S246" s="15"/>
      <c r="T246" s="15"/>
      <c r="U246" s="15"/>
      <c r="V246" s="15"/>
    </row>
    <row r="247" spans="16:22" x14ac:dyDescent="0.3">
      <c r="P247" s="15"/>
      <c r="Q247" s="15"/>
      <c r="R247" s="15"/>
      <c r="S247" s="15"/>
      <c r="T247" s="15"/>
      <c r="U247" s="15"/>
      <c r="V247" s="15"/>
    </row>
    <row r="248" spans="16:22" x14ac:dyDescent="0.3">
      <c r="P248" s="15"/>
      <c r="Q248" s="15"/>
      <c r="R248" s="15"/>
      <c r="S248" s="15"/>
      <c r="T248" s="15"/>
      <c r="U248" s="15"/>
      <c r="V248" s="15"/>
    </row>
    <row r="249" spans="16:22" x14ac:dyDescent="0.3">
      <c r="P249" s="15"/>
      <c r="Q249" s="15"/>
      <c r="R249" s="15"/>
      <c r="S249" s="15"/>
      <c r="T249" s="15"/>
      <c r="U249" s="15"/>
      <c r="V249" s="15"/>
    </row>
    <row r="250" spans="16:22" x14ac:dyDescent="0.3">
      <c r="P250" s="15"/>
      <c r="Q250" s="15"/>
      <c r="R250" s="15"/>
      <c r="S250" s="15"/>
      <c r="T250" s="15"/>
      <c r="U250" s="15"/>
      <c r="V250" s="15"/>
    </row>
    <row r="251" spans="16:22" x14ac:dyDescent="0.3">
      <c r="P251" s="15"/>
      <c r="Q251" s="15"/>
      <c r="R251" s="15"/>
      <c r="S251" s="15"/>
      <c r="T251" s="15"/>
      <c r="U251" s="15"/>
      <c r="V251" s="15"/>
    </row>
    <row r="252" spans="16:22" x14ac:dyDescent="0.3">
      <c r="P252" s="15"/>
      <c r="Q252" s="15"/>
      <c r="R252" s="15"/>
      <c r="S252" s="15"/>
      <c r="T252" s="15"/>
      <c r="U252" s="15"/>
      <c r="V252" s="15"/>
    </row>
    <row r="253" spans="16:22" x14ac:dyDescent="0.3">
      <c r="P253" s="15"/>
      <c r="Q253" s="15"/>
      <c r="R253" s="15"/>
      <c r="S253" s="15"/>
      <c r="T253" s="15"/>
      <c r="U253" s="15"/>
      <c r="V253" s="15"/>
    </row>
    <row r="254" spans="16:22" x14ac:dyDescent="0.3">
      <c r="P254" s="15"/>
      <c r="Q254" s="15"/>
      <c r="R254" s="15"/>
      <c r="S254" s="15"/>
      <c r="T254" s="15"/>
      <c r="U254" s="15"/>
      <c r="V254" s="15"/>
    </row>
    <row r="255" spans="16:22" x14ac:dyDescent="0.3">
      <c r="P255" s="15"/>
      <c r="Q255" s="15"/>
      <c r="R255" s="15"/>
      <c r="S255" s="15"/>
      <c r="T255" s="15"/>
      <c r="U255" s="15"/>
      <c r="V255" s="15"/>
    </row>
    <row r="256" spans="16:22" x14ac:dyDescent="0.3">
      <c r="P256" s="15"/>
      <c r="Q256" s="15"/>
      <c r="R256" s="15"/>
      <c r="S256" s="15"/>
      <c r="T256" s="15"/>
      <c r="U256" s="15"/>
      <c r="V256" s="15"/>
    </row>
    <row r="257" spans="16:22" x14ac:dyDescent="0.3">
      <c r="P257" s="15"/>
      <c r="Q257" s="15"/>
      <c r="R257" s="15"/>
      <c r="S257" s="15"/>
      <c r="T257" s="15"/>
      <c r="U257" s="15"/>
      <c r="V257" s="15"/>
    </row>
    <row r="258" spans="16:22" x14ac:dyDescent="0.3">
      <c r="P258" s="15"/>
      <c r="Q258" s="15"/>
      <c r="R258" s="15"/>
      <c r="S258" s="15"/>
      <c r="T258" s="15"/>
      <c r="U258" s="15"/>
      <c r="V258" s="15"/>
    </row>
    <row r="259" spans="16:22" x14ac:dyDescent="0.3">
      <c r="P259" s="15"/>
      <c r="Q259" s="15"/>
      <c r="R259" s="15"/>
      <c r="S259" s="15"/>
      <c r="T259" s="15"/>
      <c r="U259" s="15"/>
      <c r="V259" s="15"/>
    </row>
    <row r="260" spans="16:22" x14ac:dyDescent="0.3">
      <c r="P260" s="15"/>
      <c r="Q260" s="15"/>
      <c r="R260" s="15"/>
      <c r="S260" s="15"/>
      <c r="T260" s="15"/>
      <c r="U260" s="15"/>
      <c r="V260" s="15"/>
    </row>
    <row r="261" spans="16:22" x14ac:dyDescent="0.3">
      <c r="P261" s="15"/>
      <c r="Q261" s="15"/>
      <c r="R261" s="15"/>
      <c r="S261" s="15"/>
      <c r="T261" s="15"/>
      <c r="U261" s="15"/>
      <c r="V261" s="15"/>
    </row>
    <row r="262" spans="16:22" x14ac:dyDescent="0.3">
      <c r="P262" s="15"/>
      <c r="Q262" s="15"/>
      <c r="R262" s="15"/>
      <c r="S262" s="15"/>
      <c r="T262" s="15"/>
      <c r="U262" s="15"/>
      <c r="V262" s="15"/>
    </row>
    <row r="263" spans="16:22" x14ac:dyDescent="0.3">
      <c r="P263" s="15"/>
      <c r="Q263" s="15"/>
      <c r="R263" s="15"/>
      <c r="S263" s="15"/>
      <c r="T263" s="15"/>
      <c r="U263" s="15"/>
      <c r="V263" s="15"/>
    </row>
    <row r="264" spans="16:22" x14ac:dyDescent="0.3">
      <c r="P264" s="15"/>
      <c r="Q264" s="15"/>
      <c r="R264" s="15"/>
      <c r="S264" s="15"/>
      <c r="T264" s="15"/>
      <c r="U264" s="15"/>
      <c r="V264" s="15"/>
    </row>
    <row r="265" spans="16:22" x14ac:dyDescent="0.3">
      <c r="P265" s="15"/>
      <c r="Q265" s="15"/>
      <c r="R265" s="15"/>
      <c r="S265" s="15"/>
      <c r="T265" s="15"/>
      <c r="U265" s="15"/>
      <c r="V265" s="15"/>
    </row>
    <row r="266" spans="16:22" x14ac:dyDescent="0.3">
      <c r="P266" s="15"/>
      <c r="Q266" s="15"/>
      <c r="R266" s="15"/>
      <c r="S266" s="15"/>
      <c r="T266" s="15"/>
      <c r="U266" s="15"/>
      <c r="V266" s="15"/>
    </row>
    <row r="267" spans="16:22" x14ac:dyDescent="0.3">
      <c r="P267" s="15"/>
      <c r="Q267" s="15"/>
      <c r="R267" s="15"/>
      <c r="S267" s="15"/>
      <c r="T267" s="15"/>
      <c r="U267" s="15"/>
      <c r="V267" s="15"/>
    </row>
    <row r="268" spans="16:22" x14ac:dyDescent="0.3">
      <c r="P268" s="15"/>
      <c r="Q268" s="15"/>
      <c r="R268" s="15"/>
      <c r="S268" s="15"/>
      <c r="T268" s="15"/>
      <c r="U268" s="15"/>
      <c r="V268" s="15"/>
    </row>
    <row r="269" spans="16:22" x14ac:dyDescent="0.3">
      <c r="P269" s="15"/>
      <c r="Q269" s="15"/>
      <c r="R269" s="15"/>
      <c r="S269" s="15"/>
      <c r="T269" s="15"/>
      <c r="U269" s="15"/>
      <c r="V269" s="15"/>
    </row>
    <row r="270" spans="16:22" x14ac:dyDescent="0.3">
      <c r="P270" s="15"/>
      <c r="Q270" s="15"/>
      <c r="R270" s="15"/>
      <c r="S270" s="15"/>
      <c r="T270" s="15"/>
      <c r="U270" s="15"/>
      <c r="V270" s="15"/>
    </row>
    <row r="271" spans="16:22" x14ac:dyDescent="0.3">
      <c r="P271" s="15"/>
      <c r="Q271" s="15"/>
      <c r="R271" s="15"/>
      <c r="S271" s="15"/>
      <c r="T271" s="15"/>
      <c r="U271" s="15"/>
      <c r="V271" s="15"/>
    </row>
    <row r="272" spans="16:22" x14ac:dyDescent="0.3">
      <c r="P272" s="15"/>
      <c r="Q272" s="15"/>
      <c r="R272" s="15"/>
      <c r="S272" s="15"/>
      <c r="T272" s="15"/>
      <c r="U272" s="15"/>
      <c r="V272" s="15"/>
    </row>
    <row r="273" spans="16:22" x14ac:dyDescent="0.3">
      <c r="P273" s="15"/>
      <c r="Q273" s="15"/>
      <c r="R273" s="15"/>
      <c r="S273" s="15"/>
      <c r="T273" s="15"/>
      <c r="U273" s="15"/>
      <c r="V273" s="15"/>
    </row>
    <row r="274" spans="16:22" x14ac:dyDescent="0.3">
      <c r="P274" s="15"/>
      <c r="Q274" s="15"/>
      <c r="R274" s="15"/>
      <c r="S274" s="15"/>
      <c r="T274" s="15"/>
      <c r="U274" s="15"/>
      <c r="V274" s="15"/>
    </row>
    <row r="275" spans="16:22" x14ac:dyDescent="0.3">
      <c r="P275" s="15"/>
      <c r="Q275" s="15"/>
      <c r="R275" s="15"/>
      <c r="S275" s="15"/>
      <c r="T275" s="15"/>
      <c r="U275" s="15"/>
      <c r="V275" s="15"/>
    </row>
    <row r="276" spans="16:22" x14ac:dyDescent="0.3">
      <c r="P276" s="15"/>
      <c r="Q276" s="15"/>
      <c r="R276" s="15"/>
      <c r="S276" s="15"/>
      <c r="T276" s="15"/>
      <c r="U276" s="15"/>
      <c r="V276" s="15"/>
    </row>
    <row r="277" spans="16:22" x14ac:dyDescent="0.3">
      <c r="P277" s="15"/>
      <c r="Q277" s="15"/>
      <c r="R277" s="15"/>
      <c r="S277" s="15"/>
      <c r="T277" s="15"/>
      <c r="U277" s="15"/>
      <c r="V277" s="15"/>
    </row>
    <row r="278" spans="16:22" x14ac:dyDescent="0.3">
      <c r="P278" s="15"/>
      <c r="Q278" s="15"/>
      <c r="R278" s="15"/>
      <c r="S278" s="15"/>
      <c r="T278" s="15"/>
      <c r="U278" s="15"/>
      <c r="V278" s="15"/>
    </row>
    <row r="279" spans="16:22" x14ac:dyDescent="0.3">
      <c r="P279" s="15"/>
      <c r="Q279" s="15"/>
      <c r="R279" s="15"/>
      <c r="S279" s="15"/>
      <c r="T279" s="15"/>
      <c r="U279" s="15"/>
      <c r="V279" s="15"/>
    </row>
    <row r="280" spans="16:22" x14ac:dyDescent="0.3">
      <c r="P280" s="15"/>
      <c r="Q280" s="15"/>
      <c r="R280" s="15"/>
      <c r="S280" s="15"/>
      <c r="T280" s="15"/>
      <c r="U280" s="15"/>
      <c r="V280" s="15"/>
    </row>
    <row r="281" spans="16:22" x14ac:dyDescent="0.3">
      <c r="P281" s="15"/>
      <c r="Q281" s="15"/>
      <c r="R281" s="15"/>
      <c r="S281" s="15"/>
      <c r="T281" s="15"/>
      <c r="U281" s="15"/>
      <c r="V281" s="15"/>
    </row>
    <row r="282" spans="16:22" x14ac:dyDescent="0.3">
      <c r="P282" s="15"/>
      <c r="Q282" s="15"/>
      <c r="R282" s="15"/>
      <c r="S282" s="15"/>
      <c r="T282" s="15"/>
      <c r="U282" s="15"/>
      <c r="V282" s="15"/>
    </row>
    <row r="283" spans="16:22" x14ac:dyDescent="0.3">
      <c r="P283" s="15"/>
      <c r="Q283" s="15"/>
      <c r="R283" s="15"/>
      <c r="S283" s="15"/>
      <c r="T283" s="15"/>
      <c r="U283" s="15"/>
      <c r="V283" s="15"/>
    </row>
    <row r="284" spans="16:22" x14ac:dyDescent="0.3">
      <c r="P284" s="15"/>
      <c r="Q284" s="15"/>
      <c r="R284" s="15"/>
      <c r="S284" s="15"/>
      <c r="T284" s="15"/>
      <c r="U284" s="15"/>
      <c r="V284" s="15"/>
    </row>
    <row r="285" spans="16:22" x14ac:dyDescent="0.3">
      <c r="P285" s="15"/>
      <c r="Q285" s="15"/>
      <c r="R285" s="15"/>
      <c r="S285" s="15"/>
      <c r="T285" s="15"/>
      <c r="U285" s="15"/>
      <c r="V285" s="15"/>
    </row>
    <row r="286" spans="16:22" x14ac:dyDescent="0.3">
      <c r="P286" s="15"/>
      <c r="Q286" s="15"/>
      <c r="R286" s="15"/>
      <c r="S286" s="15"/>
      <c r="T286" s="15"/>
      <c r="U286" s="15"/>
      <c r="V286" s="15"/>
    </row>
    <row r="287" spans="16:22" x14ac:dyDescent="0.3">
      <c r="P287" s="15"/>
      <c r="Q287" s="15"/>
      <c r="R287" s="15"/>
      <c r="S287" s="15"/>
      <c r="T287" s="15"/>
      <c r="U287" s="15"/>
      <c r="V287" s="15"/>
    </row>
    <row r="288" spans="16:22" x14ac:dyDescent="0.3">
      <c r="P288" s="15"/>
      <c r="Q288" s="15"/>
      <c r="R288" s="15"/>
      <c r="S288" s="15"/>
      <c r="T288" s="15"/>
      <c r="U288" s="15"/>
      <c r="V288" s="15"/>
    </row>
    <row r="289" spans="16:22" x14ac:dyDescent="0.3">
      <c r="P289" s="15"/>
      <c r="Q289" s="15"/>
      <c r="R289" s="15"/>
      <c r="S289" s="15"/>
      <c r="T289" s="15"/>
      <c r="U289" s="15"/>
      <c r="V289" s="15"/>
    </row>
    <row r="290" spans="16:22" x14ac:dyDescent="0.3">
      <c r="P290" s="15"/>
      <c r="Q290" s="15"/>
      <c r="R290" s="15"/>
      <c r="S290" s="15"/>
      <c r="T290" s="15"/>
      <c r="U290" s="15"/>
      <c r="V290" s="15"/>
    </row>
    <row r="291" spans="16:22" x14ac:dyDescent="0.3">
      <c r="P291" s="15"/>
      <c r="Q291" s="15"/>
      <c r="R291" s="15"/>
      <c r="S291" s="15"/>
      <c r="T291" s="15"/>
      <c r="U291" s="15"/>
      <c r="V291" s="15"/>
    </row>
    <row r="292" spans="16:22" x14ac:dyDescent="0.3">
      <c r="P292" s="15"/>
      <c r="Q292" s="15"/>
      <c r="R292" s="15"/>
      <c r="S292" s="15"/>
      <c r="T292" s="15"/>
      <c r="U292" s="15"/>
      <c r="V292" s="15"/>
    </row>
    <row r="293" spans="16:22" x14ac:dyDescent="0.3">
      <c r="P293" s="15"/>
      <c r="Q293" s="15"/>
      <c r="R293" s="15"/>
      <c r="S293" s="15"/>
      <c r="T293" s="15"/>
      <c r="U293" s="15"/>
      <c r="V293" s="15"/>
    </row>
    <row r="294" spans="16:22" x14ac:dyDescent="0.3">
      <c r="P294" s="15"/>
      <c r="Q294" s="15"/>
      <c r="R294" s="15"/>
      <c r="S294" s="15"/>
      <c r="T294" s="15"/>
      <c r="U294" s="15"/>
      <c r="V294" s="15"/>
    </row>
    <row r="295" spans="16:22" x14ac:dyDescent="0.3">
      <c r="P295" s="15"/>
      <c r="Q295" s="15"/>
      <c r="R295" s="15"/>
      <c r="S295" s="15"/>
      <c r="T295" s="15"/>
      <c r="U295" s="15"/>
      <c r="V295" s="15"/>
    </row>
    <row r="296" spans="16:22" x14ac:dyDescent="0.3">
      <c r="P296" s="15"/>
      <c r="Q296" s="15"/>
      <c r="R296" s="15"/>
      <c r="S296" s="15"/>
      <c r="T296" s="15"/>
      <c r="U296" s="15"/>
      <c r="V296" s="15"/>
    </row>
    <row r="297" spans="16:22" x14ac:dyDescent="0.3">
      <c r="P297" s="15"/>
      <c r="Q297" s="15"/>
      <c r="R297" s="15"/>
      <c r="S297" s="15"/>
      <c r="T297" s="15"/>
      <c r="U297" s="15"/>
      <c r="V297" s="15"/>
    </row>
    <row r="298" spans="16:22" x14ac:dyDescent="0.3">
      <c r="P298" s="15"/>
      <c r="Q298" s="15"/>
      <c r="R298" s="15"/>
      <c r="S298" s="15"/>
      <c r="T298" s="15"/>
      <c r="U298" s="15"/>
      <c r="V298" s="15"/>
    </row>
    <row r="299" spans="16:22" x14ac:dyDescent="0.3">
      <c r="P299" s="15"/>
      <c r="Q299" s="15"/>
      <c r="R299" s="15"/>
      <c r="S299" s="15"/>
      <c r="T299" s="15"/>
      <c r="U299" s="15"/>
      <c r="V299" s="15"/>
    </row>
    <row r="300" spans="16:22" x14ac:dyDescent="0.3">
      <c r="P300" s="15"/>
      <c r="Q300" s="15"/>
      <c r="R300" s="15"/>
      <c r="S300" s="15"/>
      <c r="T300" s="15"/>
      <c r="U300" s="15"/>
      <c r="V300" s="15"/>
    </row>
    <row r="301" spans="16:22" x14ac:dyDescent="0.3">
      <c r="P301" s="15"/>
      <c r="Q301" s="15"/>
      <c r="R301" s="15"/>
      <c r="S301" s="15"/>
      <c r="T301" s="15"/>
      <c r="U301" s="15"/>
      <c r="V301" s="15"/>
    </row>
    <row r="302" spans="16:22" x14ac:dyDescent="0.3">
      <c r="P302" s="15"/>
      <c r="Q302" s="15"/>
      <c r="R302" s="15"/>
      <c r="S302" s="15"/>
      <c r="T302" s="15"/>
      <c r="U302" s="15"/>
      <c r="V302" s="15"/>
    </row>
    <row r="303" spans="16:22" x14ac:dyDescent="0.3">
      <c r="P303" s="15"/>
      <c r="Q303" s="15"/>
      <c r="R303" s="15"/>
      <c r="S303" s="15"/>
      <c r="T303" s="15"/>
      <c r="U303" s="15"/>
      <c r="V303" s="15"/>
    </row>
    <row r="304" spans="16:22" x14ac:dyDescent="0.3">
      <c r="P304" s="15"/>
      <c r="Q304" s="15"/>
      <c r="R304" s="15"/>
      <c r="S304" s="15"/>
      <c r="T304" s="15"/>
      <c r="U304" s="15"/>
      <c r="V304" s="15"/>
    </row>
    <row r="305" spans="16:22" x14ac:dyDescent="0.3">
      <c r="P305" s="15"/>
      <c r="Q305" s="15"/>
      <c r="R305" s="15"/>
      <c r="S305" s="15"/>
      <c r="T305" s="15"/>
      <c r="U305" s="15"/>
      <c r="V305" s="15"/>
    </row>
    <row r="306" spans="16:22" x14ac:dyDescent="0.3">
      <c r="P306" s="15"/>
      <c r="Q306" s="15"/>
      <c r="R306" s="15"/>
      <c r="S306" s="15"/>
      <c r="T306" s="15"/>
      <c r="U306" s="15"/>
      <c r="V306" s="15"/>
    </row>
    <row r="307" spans="16:22" x14ac:dyDescent="0.3">
      <c r="P307" s="15"/>
      <c r="Q307" s="15"/>
      <c r="R307" s="15"/>
      <c r="S307" s="15"/>
      <c r="T307" s="15"/>
      <c r="U307" s="15"/>
      <c r="V307" s="15"/>
    </row>
    <row r="308" spans="16:22" x14ac:dyDescent="0.3">
      <c r="P308" s="15"/>
      <c r="Q308" s="15"/>
      <c r="R308" s="15"/>
      <c r="S308" s="15"/>
      <c r="T308" s="15"/>
      <c r="U308" s="15"/>
      <c r="V308" s="15"/>
    </row>
    <row r="309" spans="16:22" x14ac:dyDescent="0.3">
      <c r="P309" s="15"/>
      <c r="Q309" s="15"/>
      <c r="R309" s="15"/>
      <c r="S309" s="15"/>
      <c r="T309" s="15"/>
      <c r="U309" s="15"/>
      <c r="V309" s="15"/>
    </row>
    <row r="310" spans="16:22" x14ac:dyDescent="0.3">
      <c r="P310" s="15"/>
      <c r="Q310" s="15"/>
      <c r="R310" s="15"/>
      <c r="S310" s="15"/>
      <c r="T310" s="15"/>
      <c r="U310" s="15"/>
      <c r="V310" s="15"/>
    </row>
    <row r="311" spans="16:22" x14ac:dyDescent="0.3">
      <c r="P311" s="15"/>
      <c r="Q311" s="15"/>
      <c r="R311" s="15"/>
      <c r="S311" s="15"/>
      <c r="T311" s="15"/>
      <c r="U311" s="15"/>
      <c r="V311" s="15"/>
    </row>
    <row r="312" spans="16:22" x14ac:dyDescent="0.3">
      <c r="P312" s="15"/>
      <c r="Q312" s="15"/>
      <c r="R312" s="15"/>
      <c r="S312" s="15"/>
      <c r="T312" s="15"/>
      <c r="U312" s="15"/>
      <c r="V312" s="15"/>
    </row>
    <row r="313" spans="16:22" x14ac:dyDescent="0.3">
      <c r="P313" s="15"/>
      <c r="Q313" s="15"/>
      <c r="R313" s="15"/>
      <c r="S313" s="15"/>
      <c r="T313" s="15"/>
      <c r="U313" s="15"/>
      <c r="V313" s="15"/>
    </row>
    <row r="314" spans="16:22" x14ac:dyDescent="0.3">
      <c r="P314" s="15"/>
      <c r="Q314" s="15"/>
      <c r="R314" s="15"/>
      <c r="S314" s="15"/>
      <c r="T314" s="15"/>
      <c r="U314" s="15"/>
      <c r="V314" s="15"/>
    </row>
    <row r="315" spans="16:22" x14ac:dyDescent="0.3">
      <c r="P315" s="15"/>
      <c r="Q315" s="15"/>
      <c r="R315" s="15"/>
      <c r="S315" s="15"/>
      <c r="T315" s="15"/>
      <c r="U315" s="15"/>
      <c r="V315" s="15"/>
    </row>
    <row r="316" spans="16:22" x14ac:dyDescent="0.3">
      <c r="P316" s="15"/>
      <c r="Q316" s="15"/>
      <c r="R316" s="15"/>
      <c r="S316" s="15"/>
      <c r="T316" s="15"/>
      <c r="U316" s="15"/>
      <c r="V316" s="15"/>
    </row>
    <row r="317" spans="16:22" x14ac:dyDescent="0.3">
      <c r="P317" s="15"/>
      <c r="Q317" s="15"/>
      <c r="R317" s="15"/>
      <c r="S317" s="15"/>
      <c r="T317" s="15"/>
      <c r="U317" s="15"/>
      <c r="V317" s="15"/>
    </row>
    <row r="318" spans="16:22" x14ac:dyDescent="0.3">
      <c r="P318" s="15"/>
      <c r="Q318" s="15"/>
      <c r="R318" s="15"/>
      <c r="S318" s="15"/>
      <c r="T318" s="15"/>
      <c r="U318" s="15"/>
      <c r="V318" s="15"/>
    </row>
    <row r="319" spans="16:22" x14ac:dyDescent="0.3">
      <c r="P319" s="15"/>
      <c r="Q319" s="15"/>
      <c r="R319" s="15"/>
      <c r="S319" s="15"/>
      <c r="T319" s="15"/>
      <c r="U319" s="15"/>
      <c r="V319" s="15"/>
    </row>
    <row r="320" spans="16:22" x14ac:dyDescent="0.3">
      <c r="P320" s="15"/>
      <c r="Q320" s="15"/>
      <c r="R320" s="15"/>
      <c r="S320" s="15"/>
      <c r="T320" s="15"/>
      <c r="U320" s="15"/>
      <c r="V320" s="15"/>
    </row>
    <row r="321" spans="16:22" x14ac:dyDescent="0.3">
      <c r="P321" s="15"/>
      <c r="Q321" s="15"/>
      <c r="R321" s="15"/>
      <c r="S321" s="15"/>
      <c r="T321" s="15"/>
      <c r="U321" s="15"/>
      <c r="V321" s="15"/>
    </row>
    <row r="322" spans="16:22" x14ac:dyDescent="0.3">
      <c r="P322" s="15"/>
      <c r="Q322" s="15"/>
      <c r="R322" s="15"/>
      <c r="S322" s="15"/>
      <c r="T322" s="15"/>
      <c r="U322" s="15"/>
      <c r="V322" s="15"/>
    </row>
    <row r="323" spans="16:22" x14ac:dyDescent="0.3">
      <c r="P323" s="15"/>
      <c r="Q323" s="15"/>
      <c r="R323" s="15"/>
      <c r="S323" s="15"/>
      <c r="T323" s="15"/>
      <c r="U323" s="15"/>
      <c r="V323" s="15"/>
    </row>
    <row r="324" spans="16:22" x14ac:dyDescent="0.3">
      <c r="P324" s="15"/>
      <c r="Q324" s="15"/>
      <c r="R324" s="15"/>
      <c r="S324" s="15"/>
      <c r="T324" s="15"/>
      <c r="U324" s="15"/>
      <c r="V324" s="15"/>
    </row>
    <row r="325" spans="16:22" x14ac:dyDescent="0.3">
      <c r="P325" s="15"/>
      <c r="Q325" s="15"/>
      <c r="R325" s="15"/>
      <c r="S325" s="15"/>
      <c r="T325" s="15"/>
      <c r="U325" s="15"/>
      <c r="V325" s="15"/>
    </row>
    <row r="326" spans="16:22" x14ac:dyDescent="0.3">
      <c r="P326" s="15"/>
      <c r="Q326" s="15"/>
      <c r="R326" s="15"/>
      <c r="S326" s="15"/>
      <c r="T326" s="15"/>
      <c r="U326" s="15"/>
      <c r="V326" s="15"/>
    </row>
    <row r="327" spans="16:22" x14ac:dyDescent="0.3">
      <c r="P327" s="15"/>
      <c r="Q327" s="15"/>
      <c r="R327" s="15"/>
      <c r="S327" s="15"/>
      <c r="T327" s="15"/>
      <c r="U327" s="15"/>
      <c r="V327" s="15"/>
    </row>
    <row r="328" spans="16:22" x14ac:dyDescent="0.3">
      <c r="P328" s="15"/>
      <c r="Q328" s="15"/>
      <c r="R328" s="15"/>
      <c r="S328" s="15"/>
      <c r="T328" s="15"/>
      <c r="U328" s="15"/>
      <c r="V328" s="15"/>
    </row>
    <row r="329" spans="16:22" x14ac:dyDescent="0.3">
      <c r="P329" s="15"/>
      <c r="Q329" s="15"/>
      <c r="R329" s="15"/>
      <c r="S329" s="15"/>
      <c r="T329" s="15"/>
      <c r="U329" s="15"/>
      <c r="V329" s="15"/>
    </row>
    <row r="330" spans="16:22" x14ac:dyDescent="0.3">
      <c r="P330" s="15"/>
      <c r="Q330" s="15"/>
      <c r="R330" s="15"/>
      <c r="S330" s="15"/>
      <c r="T330" s="15"/>
      <c r="U330" s="15"/>
      <c r="V330" s="15"/>
    </row>
    <row r="331" spans="16:22" x14ac:dyDescent="0.3">
      <c r="P331" s="15"/>
      <c r="Q331" s="15"/>
      <c r="R331" s="15"/>
      <c r="S331" s="15"/>
      <c r="T331" s="15"/>
      <c r="U331" s="15"/>
      <c r="V331" s="15"/>
    </row>
    <row r="332" spans="16:22" x14ac:dyDescent="0.3">
      <c r="P332" s="15"/>
      <c r="Q332" s="15"/>
      <c r="R332" s="15"/>
      <c r="S332" s="15"/>
      <c r="T332" s="15"/>
      <c r="U332" s="15"/>
      <c r="V332" s="15"/>
    </row>
    <row r="333" spans="16:22" x14ac:dyDescent="0.3">
      <c r="P333" s="15"/>
      <c r="Q333" s="15"/>
      <c r="R333" s="15"/>
      <c r="S333" s="15"/>
      <c r="T333" s="15"/>
      <c r="U333" s="15"/>
      <c r="V333" s="15"/>
    </row>
  </sheetData>
  <autoFilter ref="B7:I25" xr:uid="{00000000-0009-0000-0000-000001000000}"/>
  <mergeCells count="13">
    <mergeCell ref="L3:L5"/>
    <mergeCell ref="M3:M5"/>
    <mergeCell ref="N3:N5"/>
    <mergeCell ref="P2:V2"/>
    <mergeCell ref="D2:I2"/>
    <mergeCell ref="K2:N2"/>
    <mergeCell ref="D3:D5"/>
    <mergeCell ref="E3:E5"/>
    <mergeCell ref="F3:F5"/>
    <mergeCell ref="G3:G5"/>
    <mergeCell ref="H3:H6"/>
    <mergeCell ref="I3:I6"/>
    <mergeCell ref="K3:K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233C-0455-4CA2-BEC4-7DBD18933CEE}">
  <sheetPr>
    <tabColor theme="0" tint="-0.249977111117893"/>
  </sheetPr>
  <dimension ref="A3:H54"/>
  <sheetViews>
    <sheetView topLeftCell="A25" workbookViewId="0">
      <selection activeCell="E61" sqref="E61"/>
    </sheetView>
  </sheetViews>
  <sheetFormatPr defaultRowHeight="14.4" x14ac:dyDescent="0.3"/>
  <cols>
    <col min="1" max="1" width="12.88671875" bestFit="1" customWidth="1"/>
    <col min="2" max="2" width="35.88671875" bestFit="1" customWidth="1"/>
    <col min="3" max="3" width="20.109375" bestFit="1" customWidth="1"/>
    <col min="4" max="4" width="24" bestFit="1" customWidth="1"/>
    <col min="5" max="5" width="20.5546875" bestFit="1" customWidth="1"/>
    <col min="6" max="6" width="20.109375" bestFit="1" customWidth="1"/>
    <col min="7" max="7" width="23.88671875" bestFit="1" customWidth="1"/>
    <col min="8" max="8" width="20.44140625" bestFit="1" customWidth="1"/>
    <col min="9" max="9" width="11.5546875" bestFit="1" customWidth="1"/>
    <col min="10" max="25" width="12.5546875" bestFit="1" customWidth="1"/>
    <col min="26" max="26" width="11.5546875" bestFit="1" customWidth="1"/>
    <col min="27" max="27" width="12.5546875" bestFit="1" customWidth="1"/>
    <col min="28" max="28" width="10.5546875" bestFit="1" customWidth="1"/>
    <col min="29" max="36" width="12.5546875" bestFit="1" customWidth="1"/>
    <col min="37" max="37" width="11.5546875" bestFit="1" customWidth="1"/>
    <col min="38" max="61" width="12.5546875" bestFit="1" customWidth="1"/>
    <col min="62" max="62" width="11.5546875" bestFit="1" customWidth="1"/>
    <col min="63" max="75" width="12.5546875" bestFit="1" customWidth="1"/>
    <col min="76" max="76" width="11.5546875" bestFit="1" customWidth="1"/>
    <col min="77" max="78" width="12.5546875" bestFit="1" customWidth="1"/>
    <col min="79" max="79" width="11.5546875" bestFit="1" customWidth="1"/>
    <col min="80" max="101" width="12.5546875" bestFit="1" customWidth="1"/>
    <col min="102" max="102" width="11.5546875" bestFit="1" customWidth="1"/>
    <col min="103" max="114" width="12.5546875" bestFit="1" customWidth="1"/>
    <col min="115" max="115" width="11.5546875" bestFit="1" customWidth="1"/>
    <col min="116" max="126" width="12.5546875" bestFit="1" customWidth="1"/>
    <col min="127" max="127" width="11.5546875" bestFit="1" customWidth="1"/>
    <col min="128" max="129" width="12.5546875" bestFit="1" customWidth="1"/>
    <col min="130" max="130" width="11" bestFit="1" customWidth="1"/>
    <col min="131" max="150" width="12" bestFit="1" customWidth="1"/>
    <col min="151" max="151" width="11" bestFit="1" customWidth="1"/>
    <col min="152" max="152" width="12" bestFit="1" customWidth="1"/>
    <col min="153" max="153" width="11" bestFit="1" customWidth="1"/>
    <col min="154" max="177" width="12" bestFit="1" customWidth="1"/>
    <col min="178" max="178" width="11" bestFit="1" customWidth="1"/>
    <col min="179" max="180" width="12" bestFit="1" customWidth="1"/>
    <col min="181" max="181" width="10" bestFit="1" customWidth="1"/>
    <col min="182" max="203" width="12" bestFit="1" customWidth="1"/>
    <col min="204" max="204" width="11" bestFit="1" customWidth="1"/>
    <col min="205" max="210" width="12" bestFit="1" customWidth="1"/>
    <col min="211" max="211" width="11" bestFit="1" customWidth="1"/>
    <col min="212" max="219" width="12" bestFit="1" customWidth="1"/>
    <col min="220" max="220" width="11" bestFit="1" customWidth="1"/>
    <col min="221" max="234" width="12" bestFit="1" customWidth="1"/>
    <col min="235" max="235" width="11" bestFit="1" customWidth="1"/>
    <col min="236" max="237" width="12" bestFit="1" customWidth="1"/>
    <col min="238" max="238" width="11" bestFit="1" customWidth="1"/>
    <col min="239" max="243" width="12" bestFit="1" customWidth="1"/>
    <col min="244" max="245" width="11" bestFit="1" customWidth="1"/>
    <col min="246" max="247" width="12" bestFit="1" customWidth="1"/>
    <col min="248" max="248" width="11" bestFit="1" customWidth="1"/>
    <col min="249" max="267" width="12" bestFit="1" customWidth="1"/>
    <col min="268" max="269" width="11" bestFit="1" customWidth="1"/>
    <col min="270" max="284" width="12" bestFit="1" customWidth="1"/>
    <col min="285" max="285" width="11" bestFit="1" customWidth="1"/>
    <col min="286" max="317" width="12" bestFit="1" customWidth="1"/>
    <col min="318" max="318" width="11" bestFit="1" customWidth="1"/>
    <col min="319" max="331" width="12" bestFit="1" customWidth="1"/>
    <col min="332" max="332" width="11" bestFit="1" customWidth="1"/>
    <col min="333" max="334" width="12" bestFit="1" customWidth="1"/>
    <col min="335" max="335" width="10" bestFit="1" customWidth="1"/>
    <col min="336" max="353" width="12" bestFit="1" customWidth="1"/>
    <col min="354" max="354" width="11" bestFit="1" customWidth="1"/>
    <col min="355" max="378" width="12" bestFit="1" customWidth="1"/>
    <col min="379" max="379" width="11" bestFit="1" customWidth="1"/>
    <col min="380" max="394" width="12" bestFit="1" customWidth="1"/>
    <col min="395" max="395" width="7" bestFit="1" customWidth="1"/>
    <col min="396" max="396" width="12" bestFit="1" customWidth="1"/>
    <col min="397" max="397" width="11" bestFit="1" customWidth="1"/>
    <col min="398" max="401" width="12" bestFit="1" customWidth="1"/>
    <col min="402" max="403" width="11" bestFit="1" customWidth="1"/>
    <col min="404" max="404" width="12" bestFit="1" customWidth="1"/>
    <col min="405" max="405" width="11" bestFit="1" customWidth="1"/>
    <col min="406" max="430" width="12" bestFit="1" customWidth="1"/>
    <col min="431" max="431" width="11" bestFit="1" customWidth="1"/>
    <col min="432" max="443" width="12" bestFit="1" customWidth="1"/>
    <col min="444" max="444" width="11" bestFit="1" customWidth="1"/>
    <col min="445" max="466" width="12" bestFit="1" customWidth="1"/>
    <col min="467" max="468" width="11" bestFit="1" customWidth="1"/>
    <col min="469" max="477" width="12" bestFit="1" customWidth="1"/>
    <col min="478" max="478" width="10" bestFit="1" customWidth="1"/>
    <col min="479" max="492" width="12" bestFit="1" customWidth="1"/>
    <col min="493" max="493" width="11" bestFit="1" customWidth="1"/>
    <col min="494" max="512" width="12" bestFit="1" customWidth="1"/>
    <col min="513" max="513" width="11" bestFit="1" customWidth="1"/>
    <col min="514" max="537" width="12" bestFit="1" customWidth="1"/>
    <col min="538" max="538" width="11" bestFit="1" customWidth="1"/>
    <col min="539" max="541" width="12" bestFit="1" customWidth="1"/>
    <col min="542" max="542" width="11" bestFit="1" customWidth="1"/>
    <col min="543" max="544" width="12" bestFit="1" customWidth="1"/>
    <col min="545" max="545" width="11" bestFit="1" customWidth="1"/>
    <col min="546" max="546" width="12" bestFit="1" customWidth="1"/>
    <col min="547" max="547" width="11" bestFit="1" customWidth="1"/>
    <col min="548" max="552" width="12" bestFit="1" customWidth="1"/>
    <col min="553" max="553" width="11" bestFit="1" customWidth="1"/>
    <col min="554" max="560" width="12" bestFit="1" customWidth="1"/>
    <col min="561" max="561" width="10" bestFit="1" customWidth="1"/>
    <col min="562" max="563" width="12" bestFit="1" customWidth="1"/>
    <col min="564" max="564" width="11" bestFit="1" customWidth="1"/>
    <col min="565" max="572" width="12" bestFit="1" customWidth="1"/>
    <col min="573" max="573" width="11" bestFit="1" customWidth="1"/>
    <col min="574" max="574" width="12" bestFit="1" customWidth="1"/>
    <col min="575" max="575" width="11" bestFit="1" customWidth="1"/>
    <col min="576" max="580" width="12" bestFit="1" customWidth="1"/>
    <col min="581" max="581" width="11" bestFit="1" customWidth="1"/>
    <col min="582" max="593" width="12" bestFit="1" customWidth="1"/>
    <col min="594" max="594" width="11" bestFit="1" customWidth="1"/>
    <col min="595" max="601" width="12" bestFit="1" customWidth="1"/>
    <col min="602" max="602" width="11" bestFit="1" customWidth="1"/>
    <col min="603" max="605" width="12" bestFit="1" customWidth="1"/>
    <col min="606" max="606" width="11" bestFit="1" customWidth="1"/>
    <col min="607" max="613" width="12" bestFit="1" customWidth="1"/>
    <col min="614" max="614" width="11" bestFit="1" customWidth="1"/>
    <col min="615" max="621" width="12" bestFit="1" customWidth="1"/>
    <col min="622" max="622" width="11" bestFit="1" customWidth="1"/>
    <col min="623" max="628" width="12" bestFit="1" customWidth="1"/>
    <col min="629" max="629" width="11" bestFit="1" customWidth="1"/>
    <col min="630" max="639" width="12" bestFit="1" customWidth="1"/>
    <col min="640" max="640" width="11" bestFit="1" customWidth="1"/>
    <col min="641" max="642" width="12" bestFit="1" customWidth="1"/>
    <col min="643" max="643" width="11" bestFit="1" customWidth="1"/>
    <col min="644" max="656" width="12" bestFit="1" customWidth="1"/>
    <col min="657" max="657" width="10" bestFit="1" customWidth="1"/>
    <col min="658" max="658" width="11" bestFit="1" customWidth="1"/>
    <col min="659" max="662" width="12" bestFit="1" customWidth="1"/>
    <col min="663" max="663" width="11" bestFit="1" customWidth="1"/>
    <col min="664" max="665" width="12" bestFit="1" customWidth="1"/>
    <col min="666" max="666" width="10" bestFit="1" customWidth="1"/>
    <col min="667" max="670" width="12" bestFit="1" customWidth="1"/>
    <col min="671" max="671" width="10" bestFit="1" customWidth="1"/>
    <col min="672" max="679" width="12" bestFit="1" customWidth="1"/>
    <col min="680" max="680" width="11" bestFit="1" customWidth="1"/>
    <col min="681" max="683" width="12" bestFit="1" customWidth="1"/>
    <col min="684" max="684" width="10" bestFit="1" customWidth="1"/>
    <col min="685" max="696" width="12" bestFit="1" customWidth="1"/>
    <col min="697" max="697" width="11" bestFit="1" customWidth="1"/>
    <col min="698" max="699" width="12" bestFit="1" customWidth="1"/>
    <col min="700" max="700" width="11" bestFit="1" customWidth="1"/>
    <col min="701" max="701" width="12" bestFit="1" customWidth="1"/>
    <col min="702" max="702" width="11" bestFit="1" customWidth="1"/>
    <col min="703" max="703" width="12" bestFit="1" customWidth="1"/>
    <col min="704" max="704" width="11" bestFit="1" customWidth="1"/>
    <col min="705" max="714" width="12" bestFit="1" customWidth="1"/>
    <col min="715" max="715" width="11" bestFit="1" customWidth="1"/>
    <col min="716" max="727" width="12" bestFit="1" customWidth="1"/>
    <col min="728" max="728" width="11" bestFit="1" customWidth="1"/>
    <col min="729" max="731" width="12" bestFit="1" customWidth="1"/>
    <col min="732" max="732" width="11" bestFit="1" customWidth="1"/>
    <col min="733" max="740" width="12" bestFit="1" customWidth="1"/>
    <col min="741" max="742" width="11" bestFit="1" customWidth="1"/>
    <col min="743" max="756" width="12" bestFit="1" customWidth="1"/>
    <col min="757" max="757" width="11" bestFit="1" customWidth="1"/>
    <col min="758" max="762" width="12" bestFit="1" customWidth="1"/>
    <col min="763" max="763" width="11" bestFit="1" customWidth="1"/>
    <col min="764" max="790" width="12" bestFit="1" customWidth="1"/>
    <col min="791" max="791" width="11" bestFit="1" customWidth="1"/>
    <col min="792" max="807" width="12" bestFit="1" customWidth="1"/>
    <col min="808" max="808" width="11" bestFit="1" customWidth="1"/>
    <col min="809" max="824" width="12" bestFit="1" customWidth="1"/>
    <col min="825" max="826" width="11" bestFit="1" customWidth="1"/>
    <col min="827" max="827" width="12" bestFit="1" customWidth="1"/>
    <col min="828" max="828" width="11" bestFit="1" customWidth="1"/>
    <col min="829" max="831" width="12" bestFit="1" customWidth="1"/>
    <col min="832" max="832" width="11" bestFit="1" customWidth="1"/>
    <col min="833" max="840" width="12" bestFit="1" customWidth="1"/>
    <col min="841" max="842" width="11" bestFit="1" customWidth="1"/>
    <col min="843" max="864" width="12" bestFit="1" customWidth="1"/>
    <col min="865" max="865" width="11" bestFit="1" customWidth="1"/>
    <col min="866" max="868" width="12" bestFit="1" customWidth="1"/>
    <col min="869" max="869" width="11" bestFit="1" customWidth="1"/>
    <col min="870" max="880" width="12" bestFit="1" customWidth="1"/>
    <col min="881" max="881" width="11" bestFit="1" customWidth="1"/>
    <col min="882" max="900" width="12" bestFit="1" customWidth="1"/>
    <col min="901" max="903" width="11" bestFit="1" customWidth="1"/>
    <col min="904" max="909" width="12" bestFit="1" customWidth="1"/>
    <col min="910" max="910" width="11" bestFit="1" customWidth="1"/>
    <col min="911" max="914" width="12" bestFit="1" customWidth="1"/>
    <col min="915" max="915" width="11" bestFit="1" customWidth="1"/>
  </cols>
  <sheetData>
    <row r="3" spans="1:8" x14ac:dyDescent="0.3">
      <c r="A3" s="10" t="s">
        <v>1209</v>
      </c>
      <c r="B3" t="s">
        <v>1210</v>
      </c>
      <c r="C3" t="s">
        <v>1211</v>
      </c>
      <c r="D3" t="s">
        <v>1212</v>
      </c>
      <c r="E3" t="s">
        <v>1213</v>
      </c>
      <c r="F3" t="s">
        <v>1214</v>
      </c>
      <c r="G3" t="s">
        <v>1215</v>
      </c>
      <c r="H3" t="s">
        <v>1216</v>
      </c>
    </row>
    <row r="4" spans="1:8" x14ac:dyDescent="0.3">
      <c r="A4" s="11">
        <v>1</v>
      </c>
      <c r="B4">
        <v>163</v>
      </c>
      <c r="C4">
        <v>43.517772272640443</v>
      </c>
      <c r="D4">
        <v>71.009396888706959</v>
      </c>
      <c r="E4">
        <v>179.10383791613012</v>
      </c>
      <c r="F4">
        <v>-1.0056154299073248</v>
      </c>
      <c r="G4">
        <v>2.7530042487144795</v>
      </c>
      <c r="H4">
        <v>5.5322497332603744</v>
      </c>
    </row>
    <row r="5" spans="1:8" x14ac:dyDescent="0.3">
      <c r="A5" s="11">
        <v>2</v>
      </c>
      <c r="B5">
        <v>24</v>
      </c>
      <c r="C5">
        <v>47.832063596452514</v>
      </c>
      <c r="D5">
        <v>53.130192363609716</v>
      </c>
      <c r="E5">
        <v>55.446280197665054</v>
      </c>
      <c r="F5">
        <v>0.72819656250061404</v>
      </c>
      <c r="G5">
        <v>0.80446972238904124</v>
      </c>
      <c r="H5">
        <v>0.82832753086995414</v>
      </c>
    </row>
    <row r="6" spans="1:8" x14ac:dyDescent="0.3">
      <c r="A6" s="11">
        <v>3</v>
      </c>
      <c r="B6">
        <v>30</v>
      </c>
      <c r="C6">
        <v>48.486247143333586</v>
      </c>
      <c r="D6">
        <v>55.000982291124096</v>
      </c>
      <c r="E6">
        <v>66.608470045427737</v>
      </c>
      <c r="F6">
        <v>2.3791716722524803</v>
      </c>
      <c r="G6">
        <v>3.5466271493186197</v>
      </c>
      <c r="H6">
        <v>4.2746878095499969</v>
      </c>
    </row>
    <row r="7" spans="1:8" x14ac:dyDescent="0.3">
      <c r="A7" s="11">
        <v>4</v>
      </c>
      <c r="B7">
        <v>4</v>
      </c>
      <c r="C7">
        <v>61.79937980521894</v>
      </c>
      <c r="D7">
        <v>64.316219382514873</v>
      </c>
      <c r="E7">
        <v>67.854159305839929</v>
      </c>
      <c r="F7">
        <v>3.3849097663984291</v>
      </c>
      <c r="G7">
        <v>3.3849097663984469</v>
      </c>
      <c r="H7">
        <v>3.3849097663984637</v>
      </c>
    </row>
    <row r="8" spans="1:8" x14ac:dyDescent="0.3">
      <c r="A8" s="11">
        <v>5</v>
      </c>
      <c r="B8">
        <v>67</v>
      </c>
      <c r="C8">
        <v>44.063716399364822</v>
      </c>
      <c r="D8">
        <v>47.49427618633873</v>
      </c>
      <c r="E8">
        <v>64.844996477456107</v>
      </c>
      <c r="F8">
        <v>-0.60086043710762316</v>
      </c>
      <c r="G8">
        <v>3.0855662777019073</v>
      </c>
      <c r="H8">
        <v>5.8530381692412474</v>
      </c>
    </row>
    <row r="9" spans="1:8" x14ac:dyDescent="0.3">
      <c r="A9" s="11">
        <v>6</v>
      </c>
      <c r="B9">
        <v>15</v>
      </c>
      <c r="C9">
        <v>31.536527560139255</v>
      </c>
      <c r="D9">
        <v>42.674405892789814</v>
      </c>
      <c r="E9">
        <v>49.694666611645999</v>
      </c>
      <c r="F9">
        <v>1.9066365684570226</v>
      </c>
      <c r="G9">
        <v>2.6414778088543818</v>
      </c>
      <c r="H9">
        <v>4.0848824543936635</v>
      </c>
    </row>
    <row r="10" spans="1:8" x14ac:dyDescent="0.3">
      <c r="A10" s="11">
        <v>7</v>
      </c>
      <c r="B10">
        <v>29</v>
      </c>
      <c r="C10">
        <v>39.955953895444623</v>
      </c>
      <c r="D10">
        <v>55.239406139088103</v>
      </c>
      <c r="E10">
        <v>65.172620241696805</v>
      </c>
      <c r="F10">
        <v>1.0872086733617843</v>
      </c>
      <c r="G10">
        <v>2.1683518930738055</v>
      </c>
      <c r="H10">
        <v>3.7138387369797967</v>
      </c>
    </row>
    <row r="11" spans="1:8" x14ac:dyDescent="0.3">
      <c r="A11" s="11">
        <v>8</v>
      </c>
      <c r="B11">
        <v>20</v>
      </c>
      <c r="C11">
        <v>37.427174558175452</v>
      </c>
      <c r="D11">
        <v>41.592795816911796</v>
      </c>
      <c r="E11">
        <v>47.097879032297804</v>
      </c>
      <c r="F11">
        <v>1.6282021491041061</v>
      </c>
      <c r="G11">
        <v>3.0812648062465184</v>
      </c>
      <c r="H11">
        <v>5.5089254352732002</v>
      </c>
    </row>
    <row r="12" spans="1:8" x14ac:dyDescent="0.3">
      <c r="A12" s="11">
        <v>9</v>
      </c>
      <c r="B12">
        <v>95</v>
      </c>
      <c r="C12">
        <v>25.440074818622513</v>
      </c>
      <c r="D12">
        <v>40.105428397007024</v>
      </c>
      <c r="E12">
        <v>50.15637134476281</v>
      </c>
      <c r="F12">
        <v>0.16044784138596807</v>
      </c>
      <c r="G12">
        <v>2.3416882699704562</v>
      </c>
      <c r="H12">
        <v>6.5368373276385601</v>
      </c>
    </row>
    <row r="13" spans="1:8" x14ac:dyDescent="0.3">
      <c r="A13" s="11">
        <v>10</v>
      </c>
      <c r="B13">
        <v>117</v>
      </c>
      <c r="C13">
        <v>32.118182708130036</v>
      </c>
      <c r="D13">
        <v>40.053998302111857</v>
      </c>
      <c r="E13">
        <v>48.154048702715698</v>
      </c>
      <c r="F13">
        <v>0.16044784138596807</v>
      </c>
      <c r="G13">
        <v>1.5981391955069599</v>
      </c>
      <c r="H13">
        <v>4.1624475919187232</v>
      </c>
    </row>
    <row r="14" spans="1:8" x14ac:dyDescent="0.3">
      <c r="A14" s="11">
        <v>11</v>
      </c>
      <c r="B14">
        <v>90</v>
      </c>
      <c r="C14">
        <v>26.887897986084521</v>
      </c>
      <c r="D14">
        <v>35.46649080570802</v>
      </c>
      <c r="E14">
        <v>43.090509208735305</v>
      </c>
      <c r="F14">
        <v>0.32176712047710876</v>
      </c>
      <c r="G14">
        <v>1.540806852151724</v>
      </c>
      <c r="H14">
        <v>2.7940091707748875</v>
      </c>
    </row>
    <row r="15" spans="1:8" x14ac:dyDescent="0.3">
      <c r="A15" s="11">
        <v>12</v>
      </c>
      <c r="B15">
        <v>26</v>
      </c>
      <c r="C15">
        <v>23.75403489439055</v>
      </c>
      <c r="D15">
        <v>26.556104313094867</v>
      </c>
      <c r="E15">
        <v>33.251635189103752</v>
      </c>
      <c r="F15">
        <v>-1.8535655756207481</v>
      </c>
      <c r="G15">
        <v>0.62645529585719284</v>
      </c>
      <c r="H15">
        <v>1.1409349512573961</v>
      </c>
    </row>
    <row r="16" spans="1:8" x14ac:dyDescent="0.3">
      <c r="A16" s="11">
        <v>13</v>
      </c>
      <c r="B16">
        <v>34</v>
      </c>
      <c r="C16">
        <v>6.0971703731974873</v>
      </c>
      <c r="D16">
        <v>13.592563495646878</v>
      </c>
      <c r="E16">
        <v>20.420370553866505</v>
      </c>
      <c r="F16">
        <v>1.3803559920106083</v>
      </c>
      <c r="G16">
        <v>2.4390027997052321</v>
      </c>
      <c r="H16">
        <v>2.9679363801997205</v>
      </c>
    </row>
    <row r="17" spans="1:8" x14ac:dyDescent="0.3">
      <c r="A17" s="11">
        <v>14</v>
      </c>
      <c r="B17">
        <v>7</v>
      </c>
      <c r="C17">
        <v>13.415119181383265</v>
      </c>
      <c r="D17">
        <v>14.844901455442949</v>
      </c>
      <c r="E17">
        <v>17.817961867787979</v>
      </c>
      <c r="F17">
        <v>5.6162580536365039E-2</v>
      </c>
      <c r="G17">
        <v>0.22171283184244792</v>
      </c>
      <c r="H17">
        <v>0.44036277547133779</v>
      </c>
    </row>
    <row r="18" spans="1:8" x14ac:dyDescent="0.3">
      <c r="A18" s="11">
        <v>15</v>
      </c>
      <c r="B18">
        <v>58</v>
      </c>
      <c r="C18">
        <v>4.5107224043043939</v>
      </c>
      <c r="D18">
        <v>7.6231676519545237</v>
      </c>
      <c r="E18">
        <v>13.603308060797412</v>
      </c>
      <c r="F18">
        <v>-0.94246161307310117</v>
      </c>
      <c r="G18">
        <v>1.7348271302111056</v>
      </c>
      <c r="H18">
        <v>4.3859011737039379</v>
      </c>
    </row>
    <row r="19" spans="1:8" x14ac:dyDescent="0.3">
      <c r="A19" s="11">
        <v>16</v>
      </c>
      <c r="B19">
        <v>68</v>
      </c>
      <c r="C19">
        <v>2.0204947184953239</v>
      </c>
      <c r="D19">
        <v>5.2100865233318805</v>
      </c>
      <c r="E19">
        <v>8.1866225855509818</v>
      </c>
      <c r="F19">
        <v>-1.3701643416466298</v>
      </c>
      <c r="G19">
        <v>1.5376969736919508</v>
      </c>
      <c r="H19">
        <v>3.1480880843936023</v>
      </c>
    </row>
    <row r="20" spans="1:8" x14ac:dyDescent="0.3">
      <c r="A20" s="11">
        <v>17</v>
      </c>
      <c r="B20">
        <v>10</v>
      </c>
      <c r="C20">
        <v>1.6623428428624845</v>
      </c>
      <c r="D20">
        <v>3.5937053465138811</v>
      </c>
      <c r="E20">
        <v>4.5392156557412235</v>
      </c>
      <c r="F20">
        <v>-0.218869323053452</v>
      </c>
      <c r="G20">
        <v>0.67800764123343815</v>
      </c>
      <c r="H20">
        <v>2.3767242446540449</v>
      </c>
    </row>
    <row r="21" spans="1:8" x14ac:dyDescent="0.3">
      <c r="A21" s="11">
        <v>18</v>
      </c>
      <c r="B21">
        <v>67</v>
      </c>
      <c r="C21">
        <v>-2.9219440847234677</v>
      </c>
      <c r="D21">
        <v>1.2679821207424402</v>
      </c>
      <c r="E21">
        <v>6.9116797146673115</v>
      </c>
      <c r="F21">
        <v>-2.3121733206350417</v>
      </c>
      <c r="G21">
        <v>0.25587613689877536</v>
      </c>
      <c r="H21">
        <v>2.1250689620043368</v>
      </c>
    </row>
    <row r="22" spans="1:8" x14ac:dyDescent="0.3">
      <c r="A22" s="11">
        <v>19</v>
      </c>
      <c r="B22">
        <v>5</v>
      </c>
      <c r="C22">
        <v>5.9778361285220241</v>
      </c>
      <c r="D22">
        <v>6.3711556602327963</v>
      </c>
      <c r="E22">
        <v>7.9444337870758837</v>
      </c>
      <c r="F22">
        <v>4.1890693470426674</v>
      </c>
      <c r="G22">
        <v>4.9092649515397611</v>
      </c>
      <c r="H22">
        <v>5.3893953545378235</v>
      </c>
    </row>
    <row r="23" spans="1:8" x14ac:dyDescent="0.3">
      <c r="A23" s="11">
        <v>20</v>
      </c>
      <c r="B23">
        <v>1</v>
      </c>
      <c r="C23">
        <v>-5.16061291115731</v>
      </c>
      <c r="D23">
        <v>-5.16061291115731</v>
      </c>
      <c r="E23">
        <v>-5.16061291115731</v>
      </c>
      <c r="F23">
        <v>9.1686675962271824</v>
      </c>
      <c r="G23">
        <v>9.1686675962271824</v>
      </c>
      <c r="H23">
        <v>9.1686675962271824</v>
      </c>
    </row>
    <row r="24" spans="1:8" x14ac:dyDescent="0.3">
      <c r="A24" s="11">
        <v>21</v>
      </c>
      <c r="B24">
        <v>28</v>
      </c>
      <c r="C24">
        <v>-8.0550649854631704</v>
      </c>
      <c r="D24">
        <v>-6.4505010622666621</v>
      </c>
      <c r="E24">
        <v>-5.001918372661855</v>
      </c>
      <c r="F24">
        <v>2.730911137415752</v>
      </c>
      <c r="G24">
        <v>4.0789723727106413</v>
      </c>
      <c r="H24">
        <v>6.0496891163051529</v>
      </c>
    </row>
    <row r="25" spans="1:8" x14ac:dyDescent="0.3">
      <c r="A25" s="11">
        <v>22</v>
      </c>
      <c r="B25">
        <v>12</v>
      </c>
      <c r="C25">
        <v>-8.4744031106295434</v>
      </c>
      <c r="D25">
        <v>-6.4610354231638913</v>
      </c>
      <c r="E25">
        <v>-3.2092172876505849</v>
      </c>
      <c r="F25">
        <v>1.2038379302047442</v>
      </c>
      <c r="G25">
        <v>1.8387419607083828</v>
      </c>
      <c r="H25">
        <v>4.541495541275669</v>
      </c>
    </row>
    <row r="26" spans="1:8" x14ac:dyDescent="0.3">
      <c r="A26" s="11">
        <v>23</v>
      </c>
      <c r="B26">
        <v>28</v>
      </c>
      <c r="C26">
        <v>-5.7077312482052678</v>
      </c>
      <c r="D26">
        <v>-1.8526552754282177</v>
      </c>
      <c r="E26">
        <v>3.8609326300801987</v>
      </c>
      <c r="F26">
        <v>-8.6601746642501602</v>
      </c>
      <c r="G26">
        <v>-4.2798750038199112</v>
      </c>
      <c r="H26">
        <v>-1.7360069960742623</v>
      </c>
    </row>
    <row r="27" spans="1:8" x14ac:dyDescent="0.3">
      <c r="A27" s="11">
        <v>24</v>
      </c>
      <c r="B27">
        <v>59</v>
      </c>
      <c r="C27">
        <v>-0.31022760696021856</v>
      </c>
      <c r="D27">
        <v>2.1438893394427172</v>
      </c>
      <c r="E27">
        <v>5.9008621878826899</v>
      </c>
      <c r="F27">
        <v>-7.7871038210764931</v>
      </c>
      <c r="G27">
        <v>-3.1333934718532914</v>
      </c>
      <c r="H27">
        <v>-0.26991698620854881</v>
      </c>
    </row>
    <row r="28" spans="1:8" x14ac:dyDescent="0.3">
      <c r="A28" s="11">
        <v>25</v>
      </c>
      <c r="B28">
        <v>37</v>
      </c>
      <c r="C28">
        <v>-9.8538885661312623</v>
      </c>
      <c r="D28">
        <v>-4.5468921650401564</v>
      </c>
      <c r="E28">
        <v>0.16328287122208798</v>
      </c>
      <c r="F28">
        <v>-2.9161935619699113</v>
      </c>
      <c r="G28">
        <v>-1.0474708207757371</v>
      </c>
      <c r="H28">
        <v>2.4149931809709599</v>
      </c>
    </row>
    <row r="29" spans="1:8" x14ac:dyDescent="0.3">
      <c r="A29" s="11">
        <v>26</v>
      </c>
      <c r="B29">
        <v>21</v>
      </c>
      <c r="C29">
        <v>-7.0274201373078053</v>
      </c>
      <c r="D29">
        <v>-5.5061620063143986</v>
      </c>
      <c r="E29">
        <v>-3.4686498145968216</v>
      </c>
      <c r="F29">
        <v>-1.9290268743751078</v>
      </c>
      <c r="G29">
        <v>2.4487630093725037</v>
      </c>
      <c r="H29">
        <v>6.2940676622267864</v>
      </c>
    </row>
    <row r="30" spans="1:8" x14ac:dyDescent="0.3">
      <c r="A30" s="11">
        <v>27</v>
      </c>
      <c r="B30">
        <v>8</v>
      </c>
      <c r="C30">
        <v>-9.6855149909877234</v>
      </c>
      <c r="D30">
        <v>-8.6053890129384243</v>
      </c>
      <c r="E30">
        <v>-7.4847945407243097</v>
      </c>
      <c r="F30">
        <v>3.8448545017150835</v>
      </c>
      <c r="G30">
        <v>4.6826673198302906</v>
      </c>
      <c r="H30">
        <v>5.1547705959441998</v>
      </c>
    </row>
    <row r="31" spans="1:8" x14ac:dyDescent="0.3">
      <c r="A31" s="11" t="s">
        <v>1217</v>
      </c>
      <c r="B31">
        <v>1123</v>
      </c>
      <c r="C31">
        <v>-9.8538885661312623</v>
      </c>
      <c r="D31">
        <v>30.601600684194928</v>
      </c>
      <c r="E31">
        <v>179.10383791613012</v>
      </c>
      <c r="F31">
        <v>-8.6601746642501602</v>
      </c>
      <c r="G31">
        <v>1.5603292370550492</v>
      </c>
      <c r="H31">
        <v>9.1686675962271824</v>
      </c>
    </row>
    <row r="35" spans="1:8" x14ac:dyDescent="0.3">
      <c r="A35" s="10" t="s">
        <v>1209</v>
      </c>
      <c r="B35" t="s">
        <v>1218</v>
      </c>
      <c r="C35" t="s">
        <v>1211</v>
      </c>
      <c r="D35" t="s">
        <v>1212</v>
      </c>
      <c r="E35" t="s">
        <v>1213</v>
      </c>
      <c r="F35" t="s">
        <v>1214</v>
      </c>
      <c r="G35" t="s">
        <v>1215</v>
      </c>
      <c r="H35" t="s">
        <v>1216</v>
      </c>
    </row>
    <row r="36" spans="1:8" x14ac:dyDescent="0.3">
      <c r="A36" s="11">
        <v>1</v>
      </c>
      <c r="B36">
        <v>330</v>
      </c>
      <c r="C36">
        <v>39.955953895444623</v>
      </c>
      <c r="D36">
        <v>61.029978549632013</v>
      </c>
      <c r="E36">
        <v>179.10383791613012</v>
      </c>
      <c r="F36">
        <v>-1.0056154299073248</v>
      </c>
      <c r="G36">
        <v>2.7364862210258445</v>
      </c>
      <c r="H36">
        <v>5.8530381692412474</v>
      </c>
    </row>
    <row r="37" spans="1:8" x14ac:dyDescent="0.3">
      <c r="A37" s="11">
        <v>2</v>
      </c>
      <c r="B37">
        <v>343</v>
      </c>
      <c r="C37">
        <v>24.179224164877137</v>
      </c>
      <c r="D37">
        <v>38.132831866887415</v>
      </c>
      <c r="E37">
        <v>50.15637134476281</v>
      </c>
      <c r="F37">
        <v>-1.8535655756207481</v>
      </c>
      <c r="G37">
        <v>1.7892636877359782</v>
      </c>
      <c r="H37">
        <v>6.5368373276385601</v>
      </c>
    </row>
    <row r="38" spans="1:8" x14ac:dyDescent="0.3">
      <c r="A38" s="11">
        <v>3</v>
      </c>
      <c r="B38">
        <v>14</v>
      </c>
      <c r="C38">
        <v>11.768462722475457</v>
      </c>
      <c r="D38">
        <v>13.689647605338196</v>
      </c>
      <c r="E38">
        <v>17.817961867787979</v>
      </c>
      <c r="F38">
        <v>4.3498570071036705E-3</v>
      </c>
      <c r="G38">
        <v>0.1935441891621939</v>
      </c>
      <c r="H38">
        <v>0.44036277547133779</v>
      </c>
    </row>
    <row r="39" spans="1:8" x14ac:dyDescent="0.3">
      <c r="A39" s="11">
        <v>4</v>
      </c>
      <c r="B39">
        <v>41</v>
      </c>
      <c r="C39">
        <v>6.0971703731974873</v>
      </c>
      <c r="D39">
        <v>15.474420340145956</v>
      </c>
      <c r="E39">
        <v>25.578365111515641</v>
      </c>
      <c r="F39">
        <v>0.86474923266659431</v>
      </c>
      <c r="G39">
        <v>2.1809597914956735</v>
      </c>
      <c r="H39">
        <v>2.9679363801997205</v>
      </c>
    </row>
    <row r="40" spans="1:8" x14ac:dyDescent="0.3">
      <c r="A40" s="11">
        <v>5</v>
      </c>
      <c r="B40">
        <v>65</v>
      </c>
      <c r="C40">
        <v>2.0204947184953239</v>
      </c>
      <c r="D40">
        <v>5.7191011955307971</v>
      </c>
      <c r="E40">
        <v>7.7007787948887394</v>
      </c>
      <c r="F40">
        <v>-0.94246161307310117</v>
      </c>
      <c r="G40">
        <v>2.5138540205843047</v>
      </c>
      <c r="H40">
        <v>4.3859011737039379</v>
      </c>
    </row>
    <row r="41" spans="1:8" x14ac:dyDescent="0.3">
      <c r="A41" s="11">
        <v>6</v>
      </c>
      <c r="B41">
        <v>36</v>
      </c>
      <c r="C41">
        <v>3.4044983311461281</v>
      </c>
      <c r="D41">
        <v>7.0578392469887321</v>
      </c>
      <c r="E41">
        <v>11.007738728712711</v>
      </c>
      <c r="F41">
        <v>-1.3701643416466298</v>
      </c>
      <c r="G41">
        <v>0.13139443250039817</v>
      </c>
      <c r="H41">
        <v>0.81622571230477858</v>
      </c>
    </row>
    <row r="42" spans="1:8" x14ac:dyDescent="0.3">
      <c r="A42" s="11">
        <v>7</v>
      </c>
      <c r="B42">
        <v>18</v>
      </c>
      <c r="C42">
        <v>4.6594459791564926</v>
      </c>
      <c r="D42">
        <v>5.7289987590312661</v>
      </c>
      <c r="E42">
        <v>7.9444337870758837</v>
      </c>
      <c r="F42">
        <v>0.93572834540291094</v>
      </c>
      <c r="G42">
        <v>2.4159284810663104</v>
      </c>
      <c r="H42">
        <v>5.3893953545378235</v>
      </c>
    </row>
    <row r="43" spans="1:8" x14ac:dyDescent="0.3">
      <c r="A43" s="11">
        <v>8</v>
      </c>
      <c r="B43">
        <v>36</v>
      </c>
      <c r="C43">
        <v>-1.7309042734785125</v>
      </c>
      <c r="D43">
        <v>0.8354717098788127</v>
      </c>
      <c r="E43">
        <v>4.1362568410747809</v>
      </c>
      <c r="F43">
        <v>-0.39179545633335106</v>
      </c>
      <c r="G43">
        <v>0.46369680979544953</v>
      </c>
      <c r="H43">
        <v>1.6248919955226948</v>
      </c>
    </row>
    <row r="44" spans="1:8" x14ac:dyDescent="0.3">
      <c r="A44" s="11">
        <v>9</v>
      </c>
      <c r="B44">
        <v>12</v>
      </c>
      <c r="C44">
        <v>2.2365053695835009</v>
      </c>
      <c r="D44">
        <v>3.3781395341077665</v>
      </c>
      <c r="E44">
        <v>4.5392156557412235</v>
      </c>
      <c r="F44">
        <v>0.66505586633141056</v>
      </c>
      <c r="G44">
        <v>1.9949470360043666</v>
      </c>
      <c r="H44">
        <v>2.8045993697384324</v>
      </c>
    </row>
    <row r="45" spans="1:8" x14ac:dyDescent="0.3">
      <c r="A45" s="11">
        <v>10</v>
      </c>
      <c r="B45">
        <v>29</v>
      </c>
      <c r="C45">
        <v>-1.6929938309325216</v>
      </c>
      <c r="D45">
        <v>2.9002642261749729</v>
      </c>
      <c r="E45">
        <v>6.9116797146673115</v>
      </c>
      <c r="F45">
        <v>-2.8293733092868063</v>
      </c>
      <c r="G45">
        <v>-0.45256410547116738</v>
      </c>
      <c r="H45">
        <v>2.3767242446540449</v>
      </c>
    </row>
    <row r="46" spans="1:8" x14ac:dyDescent="0.3">
      <c r="A46" s="11">
        <v>11</v>
      </c>
      <c r="B46">
        <v>29</v>
      </c>
      <c r="C46">
        <v>-8.0550649854631704</v>
      </c>
      <c r="D46">
        <v>-6.4060221605042704</v>
      </c>
      <c r="E46">
        <v>-5.001918372661855</v>
      </c>
      <c r="F46">
        <v>2.730911137415752</v>
      </c>
      <c r="G46">
        <v>4.2544791045560393</v>
      </c>
      <c r="H46">
        <v>9.1686675962271824</v>
      </c>
    </row>
    <row r="47" spans="1:8" x14ac:dyDescent="0.3">
      <c r="A47" s="11">
        <v>12</v>
      </c>
      <c r="B47">
        <v>12</v>
      </c>
      <c r="C47">
        <v>-8.4744031106295434</v>
      </c>
      <c r="D47">
        <v>-6.4610354231638913</v>
      </c>
      <c r="E47">
        <v>-3.2092172876505849</v>
      </c>
      <c r="F47">
        <v>1.2038379302047442</v>
      </c>
      <c r="G47">
        <v>1.8387419607083828</v>
      </c>
      <c r="H47">
        <v>4.541495541275669</v>
      </c>
    </row>
    <row r="48" spans="1:8" x14ac:dyDescent="0.3">
      <c r="A48" s="11">
        <v>13</v>
      </c>
      <c r="B48">
        <v>9</v>
      </c>
      <c r="C48">
        <v>-9.6855149909877234</v>
      </c>
      <c r="D48">
        <v>-8.3465173891440809</v>
      </c>
      <c r="E48">
        <v>-6.2755443987893589</v>
      </c>
      <c r="F48">
        <v>3.8448545017150835</v>
      </c>
      <c r="G48">
        <v>4.625174068969983</v>
      </c>
      <c r="H48">
        <v>5.1547705959441998</v>
      </c>
    </row>
    <row r="49" spans="1:8" x14ac:dyDescent="0.3">
      <c r="A49" s="11">
        <v>14</v>
      </c>
      <c r="B49">
        <v>13</v>
      </c>
      <c r="C49">
        <v>-7.0274201373078053</v>
      </c>
      <c r="D49">
        <v>-6.0796814709321438</v>
      </c>
      <c r="E49">
        <v>-5.8692074049258895</v>
      </c>
      <c r="F49">
        <v>-0.62707111390435322</v>
      </c>
      <c r="G49">
        <v>4.3003270716091873</v>
      </c>
      <c r="H49">
        <v>6.2940676622267864</v>
      </c>
    </row>
    <row r="50" spans="1:8" x14ac:dyDescent="0.3">
      <c r="A50" s="11">
        <v>15</v>
      </c>
      <c r="B50">
        <v>11</v>
      </c>
      <c r="C50">
        <v>-4.5545456168645471</v>
      </c>
      <c r="D50">
        <v>-2.503344899966756</v>
      </c>
      <c r="E50">
        <v>0.73867896030948021</v>
      </c>
      <c r="F50">
        <v>9.4894323360289856E-2</v>
      </c>
      <c r="G50">
        <v>0.72423175687937269</v>
      </c>
      <c r="H50">
        <v>1.0810462161049779</v>
      </c>
    </row>
    <row r="51" spans="1:8" x14ac:dyDescent="0.3">
      <c r="A51" s="11">
        <v>16</v>
      </c>
      <c r="B51">
        <v>23</v>
      </c>
      <c r="C51">
        <v>-0.31022760696021856</v>
      </c>
      <c r="D51">
        <v>2.9126336819356711</v>
      </c>
      <c r="E51">
        <v>5.9008621878826899</v>
      </c>
      <c r="F51">
        <v>-4.5028413808420416</v>
      </c>
      <c r="G51">
        <v>-3.3207450985088163</v>
      </c>
      <c r="H51">
        <v>-0.96979380126567372</v>
      </c>
    </row>
    <row r="52" spans="1:8" x14ac:dyDescent="0.3">
      <c r="A52" s="11">
        <v>17</v>
      </c>
      <c r="B52">
        <v>12</v>
      </c>
      <c r="C52">
        <v>-5.5977222962396791</v>
      </c>
      <c r="D52">
        <v>-3.5601323941302585</v>
      </c>
      <c r="E52">
        <v>0.16328287122208798</v>
      </c>
      <c r="F52">
        <v>-1.9788677671083312</v>
      </c>
      <c r="G52">
        <v>-1.4682297757149694</v>
      </c>
      <c r="H52">
        <v>-0.62134622122520378</v>
      </c>
    </row>
    <row r="53" spans="1:8" x14ac:dyDescent="0.3">
      <c r="A53" s="11">
        <v>18</v>
      </c>
      <c r="B53">
        <v>90</v>
      </c>
      <c r="C53">
        <v>-9.8538885661312623</v>
      </c>
      <c r="D53">
        <v>-1.5877964364077206</v>
      </c>
      <c r="E53">
        <v>4.9877084975399759</v>
      </c>
      <c r="F53">
        <v>-8.6601746642501602</v>
      </c>
      <c r="G53">
        <v>-2.8078768852846352</v>
      </c>
      <c r="H53">
        <v>2.4149931809709599</v>
      </c>
    </row>
    <row r="54" spans="1:8" x14ac:dyDescent="0.3">
      <c r="A54" s="11" t="s">
        <v>1217</v>
      </c>
      <c r="B54">
        <v>1123</v>
      </c>
      <c r="C54">
        <v>-9.8538885661312623</v>
      </c>
      <c r="D54">
        <v>30.601600684194928</v>
      </c>
      <c r="E54">
        <v>179.10383791613012</v>
      </c>
      <c r="F54">
        <v>-8.6601746642501602</v>
      </c>
      <c r="G54">
        <v>1.5603292370550486</v>
      </c>
      <c r="H54">
        <v>9.1686675962271824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AAC88D-9F45-4CD0-80FA-8CF3754F27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97263-B978-40AD-97D0-4B1DC0E697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67A408-B2C5-4145-9889-1E02BD8EE42E}">
  <ds:schemaRefs>
    <ds:schemaRef ds:uri="http://schemas.microsoft.com/office/2006/metadata/properties"/>
    <ds:schemaRef ds:uri="http://schemas.microsoft.com/office/infopath/2007/PartnerControls"/>
    <ds:schemaRef ds:uri="cadce026-d35b-4a62-a2ee-1436bb44fb55"/>
    <ds:schemaRef ds:uri="f71abe4e-f5ff-49cd-8eff-5f4949acc5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Scenario Overview</vt:lpstr>
      <vt:lpstr>Nodal Data</vt:lpstr>
      <vt:lpstr>27 Zone Overview</vt:lpstr>
      <vt:lpstr>18 Zone Overview</vt:lpstr>
      <vt:lpstr>27 Zone Tariffs</vt:lpstr>
      <vt:lpstr>18 Zone Tariffs</vt:lpstr>
      <vt:lpstr>Pivot Tables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Chleboun (ESO)</dc:creator>
  <cp:keywords/>
  <dc:description/>
  <cp:lastModifiedBy>Sarah Chleboun (ESO)</cp:lastModifiedBy>
  <cp:revision/>
  <dcterms:created xsi:type="dcterms:W3CDTF">2015-06-05T18:17:20Z</dcterms:created>
  <dcterms:modified xsi:type="dcterms:W3CDTF">2024-04-15T23:36:44Z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0x010100635478C17E14C240B49E649426034BD5</vt:lpwstr>
  </property>
  <property fmtid="{D5CDD505-2E9C-101B-9397-08002B2CF9AE}" pid="3" name="MediaServiceImageTags">
    <vt:lpwstr/>
  </property>
</Properties>
</file>